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A78B900-F65E-44D0-824A-94DC971C3FB3}" xr6:coauthVersionLast="36" xr6:coauthVersionMax="36" xr10:uidLastSave="{00000000-0000-0000-0000-000000000000}"/>
  <bookViews>
    <workbookView xWindow="0" yWindow="0" windowWidth="28800" windowHeight="13695" tabRatio="705"/>
  </bookViews>
  <sheets>
    <sheet name="10-3" sheetId="4" r:id="rId1"/>
  </sheets>
  <definedNames>
    <definedName name="_xlnm.Print_Area" localSheetId="0">'10-3'!$A$1:$W$23</definedName>
  </definedNames>
  <calcPr calcId="191029" iterate="1"/>
</workbook>
</file>

<file path=xl/calcChain.xml><?xml version="1.0" encoding="utf-8"?>
<calcChain xmlns="http://schemas.openxmlformats.org/spreadsheetml/2006/main">
  <c r="W21" i="4" l="1"/>
  <c r="V21" i="4"/>
  <c r="W20" i="4"/>
  <c r="V20" i="4"/>
  <c r="W19" i="4"/>
  <c r="V19" i="4"/>
  <c r="W18" i="4"/>
  <c r="V18" i="4"/>
  <c r="W17" i="4"/>
  <c r="V17" i="4"/>
  <c r="W16" i="4"/>
  <c r="V16" i="4"/>
  <c r="I16" i="4"/>
  <c r="W15" i="4"/>
  <c r="V15" i="4"/>
  <c r="F14" i="4"/>
  <c r="W14" i="4"/>
  <c r="V14" i="4"/>
  <c r="G14" i="4"/>
  <c r="H14" i="4"/>
  <c r="D68" i="4"/>
  <c r="E68" i="4"/>
  <c r="L69" i="4"/>
  <c r="L68" i="4" s="1"/>
  <c r="I69" i="4"/>
  <c r="F69" i="4" s="1"/>
  <c r="I70" i="4"/>
  <c r="I68" i="4" s="1"/>
  <c r="F70" i="4"/>
  <c r="L71" i="4"/>
  <c r="F71" i="4" s="1"/>
  <c r="I71" i="4"/>
  <c r="L72" i="4"/>
  <c r="I72" i="4"/>
  <c r="F72" i="4"/>
  <c r="W72" i="4" s="1"/>
  <c r="I73" i="4"/>
  <c r="F73" i="4"/>
  <c r="I74" i="4"/>
  <c r="F74" i="4"/>
  <c r="I75" i="4"/>
  <c r="F75" i="4"/>
  <c r="I76" i="4"/>
  <c r="F76" i="4"/>
  <c r="W76" i="4" s="1"/>
  <c r="I77" i="4"/>
  <c r="F77" i="4"/>
  <c r="L78" i="4"/>
  <c r="I78" i="4"/>
  <c r="L79" i="4"/>
  <c r="I79" i="4"/>
  <c r="F79" i="4" s="1"/>
  <c r="W79" i="4" s="1"/>
  <c r="I80" i="4"/>
  <c r="F80" i="4"/>
  <c r="W80" i="4"/>
  <c r="I81" i="4"/>
  <c r="F81" i="4"/>
  <c r="W81" i="4"/>
  <c r="L82" i="4"/>
  <c r="I82" i="4"/>
  <c r="F82" i="4"/>
  <c r="W82" i="4" s="1"/>
  <c r="L83" i="4"/>
  <c r="I83" i="4"/>
  <c r="F83" i="4"/>
  <c r="W83" i="4" s="1"/>
  <c r="I84" i="4"/>
  <c r="F84" i="4"/>
  <c r="G69" i="4"/>
  <c r="G70" i="4"/>
  <c r="G72" i="4"/>
  <c r="G73" i="4"/>
  <c r="G74" i="4"/>
  <c r="G68" i="4" s="1"/>
  <c r="G75" i="4"/>
  <c r="G76" i="4"/>
  <c r="G77" i="4"/>
  <c r="G78" i="4"/>
  <c r="G79" i="4"/>
  <c r="G80" i="4"/>
  <c r="G81" i="4"/>
  <c r="G82" i="4"/>
  <c r="G83" i="4"/>
  <c r="G84" i="4"/>
  <c r="H69" i="4"/>
  <c r="H70" i="4"/>
  <c r="H68" i="4" s="1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J68" i="4"/>
  <c r="K68" i="4"/>
  <c r="M68" i="4"/>
  <c r="N68" i="4"/>
  <c r="C69" i="4"/>
  <c r="C70" i="4"/>
  <c r="C71" i="4"/>
  <c r="C72" i="4"/>
  <c r="C73" i="4"/>
  <c r="C74" i="4"/>
  <c r="C68" i="4" s="1"/>
  <c r="C75" i="4"/>
  <c r="C76" i="4"/>
  <c r="V76" i="4" s="1"/>
  <c r="C77" i="4"/>
  <c r="C78" i="4"/>
  <c r="V78" i="4"/>
  <c r="C79" i="4"/>
  <c r="V79" i="4" s="1"/>
  <c r="C80" i="4"/>
  <c r="V80" i="4" s="1"/>
  <c r="C81" i="4"/>
  <c r="V81" i="4" s="1"/>
  <c r="C82" i="4"/>
  <c r="V82" i="4"/>
  <c r="C83" i="4"/>
  <c r="V83" i="4" s="1"/>
  <c r="C84" i="4"/>
  <c r="D121" i="4"/>
  <c r="E121" i="4"/>
  <c r="I122" i="4"/>
  <c r="I121" i="4" s="1"/>
  <c r="F122" i="4"/>
  <c r="I123" i="4"/>
  <c r="F123" i="4" s="1"/>
  <c r="W123" i="4" s="1"/>
  <c r="I124" i="4"/>
  <c r="F124" i="4" s="1"/>
  <c r="L125" i="4"/>
  <c r="I125" i="4"/>
  <c r="L126" i="4"/>
  <c r="F126" i="4" s="1"/>
  <c r="I126" i="4"/>
  <c r="I127" i="4"/>
  <c r="F127" i="4"/>
  <c r="I128" i="4"/>
  <c r="F128" i="4"/>
  <c r="I129" i="4"/>
  <c r="F129" i="4" s="1"/>
  <c r="I130" i="4"/>
  <c r="F130" i="4"/>
  <c r="L131" i="4"/>
  <c r="I131" i="4"/>
  <c r="F131" i="4" s="1"/>
  <c r="I132" i="4"/>
  <c r="F132" i="4"/>
  <c r="W132" i="4"/>
  <c r="I133" i="4"/>
  <c r="F133" i="4"/>
  <c r="L134" i="4"/>
  <c r="I134" i="4"/>
  <c r="F134" i="4" s="1"/>
  <c r="L135" i="4"/>
  <c r="I135" i="4"/>
  <c r="F135" i="4"/>
  <c r="W135" i="4"/>
  <c r="L136" i="4"/>
  <c r="I136" i="4"/>
  <c r="F136" i="4"/>
  <c r="G122" i="4"/>
  <c r="G121" i="4" s="1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H122" i="4"/>
  <c r="H123" i="4"/>
  <c r="H124" i="4"/>
  <c r="H121" i="4" s="1"/>
  <c r="H125" i="4"/>
  <c r="H126" i="4"/>
  <c r="H127" i="4"/>
  <c r="H128" i="4"/>
  <c r="H129" i="4"/>
  <c r="H130" i="4"/>
  <c r="H131" i="4"/>
  <c r="H132" i="4"/>
  <c r="H133" i="4"/>
  <c r="H134" i="4"/>
  <c r="H135" i="4"/>
  <c r="H136" i="4"/>
  <c r="J121" i="4"/>
  <c r="K121" i="4"/>
  <c r="M121" i="4"/>
  <c r="N121" i="4"/>
  <c r="C122" i="4"/>
  <c r="C121" i="4" s="1"/>
  <c r="C123" i="4"/>
  <c r="V123" i="4"/>
  <c r="C124" i="4"/>
  <c r="C125" i="4"/>
  <c r="C126" i="4"/>
  <c r="C127" i="4"/>
  <c r="C128" i="4"/>
  <c r="C129" i="4"/>
  <c r="C130" i="4"/>
  <c r="C131" i="4"/>
  <c r="C132" i="4"/>
  <c r="V132" i="4"/>
  <c r="C133" i="4"/>
  <c r="C134" i="4"/>
  <c r="C135" i="4"/>
  <c r="V135" i="4"/>
  <c r="C136" i="4"/>
  <c r="L96" i="4"/>
  <c r="E97" i="4"/>
  <c r="I98" i="4"/>
  <c r="I97" i="4" s="1"/>
  <c r="F98" i="4"/>
  <c r="I99" i="4"/>
  <c r="F99" i="4"/>
  <c r="L100" i="4"/>
  <c r="I100" i="4"/>
  <c r="I101" i="4"/>
  <c r="F101" i="4" s="1"/>
  <c r="I102" i="4"/>
  <c r="F102" i="4" s="1"/>
  <c r="I103" i="4"/>
  <c r="F103" i="4" s="1"/>
  <c r="I104" i="4"/>
  <c r="F104" i="4"/>
  <c r="W104" i="4"/>
  <c r="I105" i="4"/>
  <c r="F105" i="4"/>
  <c r="L106" i="4"/>
  <c r="F106" i="4" s="1"/>
  <c r="W106" i="4" s="1"/>
  <c r="I106" i="4"/>
  <c r="I107" i="4"/>
  <c r="F107" i="4"/>
  <c r="W107" i="4"/>
  <c r="I108" i="4"/>
  <c r="F108" i="4"/>
  <c r="G98" i="4"/>
  <c r="G99" i="4"/>
  <c r="G97" i="4" s="1"/>
  <c r="G100" i="4"/>
  <c r="G101" i="4"/>
  <c r="G102" i="4"/>
  <c r="G103" i="4"/>
  <c r="G104" i="4"/>
  <c r="G105" i="4"/>
  <c r="G106" i="4"/>
  <c r="G107" i="4"/>
  <c r="G108" i="4"/>
  <c r="H98" i="4"/>
  <c r="H97" i="4" s="1"/>
  <c r="H99" i="4"/>
  <c r="H100" i="4"/>
  <c r="H101" i="4"/>
  <c r="H102" i="4"/>
  <c r="H103" i="4"/>
  <c r="H104" i="4"/>
  <c r="H105" i="4"/>
  <c r="H106" i="4"/>
  <c r="H107" i="4"/>
  <c r="H108" i="4"/>
  <c r="J97" i="4"/>
  <c r="K97" i="4"/>
  <c r="M97" i="4"/>
  <c r="N97" i="4"/>
  <c r="D97" i="4"/>
  <c r="C98" i="4"/>
  <c r="C99" i="4"/>
  <c r="C100" i="4"/>
  <c r="V100" i="4"/>
  <c r="C101" i="4"/>
  <c r="C102" i="4"/>
  <c r="C103" i="4"/>
  <c r="C104" i="4"/>
  <c r="V104" i="4"/>
  <c r="C105" i="4"/>
  <c r="C106" i="4"/>
  <c r="V106" i="4" s="1"/>
  <c r="C107" i="4"/>
  <c r="V107" i="4"/>
  <c r="C108" i="4"/>
  <c r="C115" i="4"/>
  <c r="V115" i="4"/>
  <c r="C116" i="4"/>
  <c r="V116" i="4" s="1"/>
  <c r="C117" i="4"/>
  <c r="C118" i="4"/>
  <c r="V118" i="4" s="1"/>
  <c r="N36" i="4"/>
  <c r="M36" i="4"/>
  <c r="L37" i="4"/>
  <c r="L39" i="4"/>
  <c r="L43" i="4"/>
  <c r="F43" i="4" s="1"/>
  <c r="W43" i="4" s="1"/>
  <c r="L45" i="4"/>
  <c r="F45" i="4" s="1"/>
  <c r="W45" i="4" s="1"/>
  <c r="L49" i="4"/>
  <c r="L50" i="4"/>
  <c r="L52" i="4"/>
  <c r="L53" i="4"/>
  <c r="F53" i="4" s="1"/>
  <c r="W53" i="4" s="1"/>
  <c r="L55" i="4"/>
  <c r="L36" i="4" s="1"/>
  <c r="K36" i="4"/>
  <c r="J36" i="4"/>
  <c r="I37" i="4"/>
  <c r="I38" i="4"/>
  <c r="I36" i="4" s="1"/>
  <c r="F38" i="4"/>
  <c r="W38" i="4"/>
  <c r="I39" i="4"/>
  <c r="F39" i="4"/>
  <c r="W39" i="4"/>
  <c r="I40" i="4"/>
  <c r="F40" i="4" s="1"/>
  <c r="W40" i="4" s="1"/>
  <c r="I41" i="4"/>
  <c r="I42" i="4"/>
  <c r="F42" i="4"/>
  <c r="W42" i="4" s="1"/>
  <c r="I43" i="4"/>
  <c r="I44" i="4"/>
  <c r="I45" i="4"/>
  <c r="I46" i="4"/>
  <c r="F46" i="4"/>
  <c r="W46" i="4"/>
  <c r="I47" i="4"/>
  <c r="F47" i="4" s="1"/>
  <c r="I48" i="4"/>
  <c r="F48" i="4"/>
  <c r="W48" i="4"/>
  <c r="I49" i="4"/>
  <c r="F49" i="4" s="1"/>
  <c r="W49" i="4" s="1"/>
  <c r="I50" i="4"/>
  <c r="F50" i="4" s="1"/>
  <c r="W50" i="4" s="1"/>
  <c r="I51" i="4"/>
  <c r="F51" i="4"/>
  <c r="W51" i="4" s="1"/>
  <c r="I52" i="4"/>
  <c r="F52" i="4"/>
  <c r="W52" i="4"/>
  <c r="I53" i="4"/>
  <c r="I54" i="4"/>
  <c r="F54" i="4"/>
  <c r="W54" i="4"/>
  <c r="I55" i="4"/>
  <c r="F55" i="4"/>
  <c r="H37" i="4"/>
  <c r="H36" i="4" s="1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G37" i="4"/>
  <c r="G38" i="4"/>
  <c r="G39" i="4"/>
  <c r="G40" i="4"/>
  <c r="G41" i="4"/>
  <c r="G36" i="4" s="1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F41" i="4"/>
  <c r="W41" i="4" s="1"/>
  <c r="F44" i="4"/>
  <c r="E36" i="4"/>
  <c r="D36" i="4"/>
  <c r="C37" i="4"/>
  <c r="V37" i="4" s="1"/>
  <c r="C38" i="4"/>
  <c r="C39" i="4"/>
  <c r="C40" i="4"/>
  <c r="C41" i="4"/>
  <c r="V41" i="4"/>
  <c r="C42" i="4"/>
  <c r="C36" i="4" s="1"/>
  <c r="C43" i="4"/>
  <c r="C44" i="4"/>
  <c r="C45" i="4"/>
  <c r="V45" i="4"/>
  <c r="C46" i="4"/>
  <c r="C47" i="4"/>
  <c r="C48" i="4"/>
  <c r="V48" i="4" s="1"/>
  <c r="C49" i="4"/>
  <c r="C50" i="4"/>
  <c r="C51" i="4"/>
  <c r="V51" i="4" s="1"/>
  <c r="C52" i="4"/>
  <c r="V52" i="4"/>
  <c r="C53" i="4"/>
  <c r="C54" i="4"/>
  <c r="V54" i="4" s="1"/>
  <c r="C55" i="4"/>
  <c r="V9" i="4"/>
  <c r="L31" i="4"/>
  <c r="I31" i="4"/>
  <c r="F31" i="4" s="1"/>
  <c r="W9" i="4"/>
  <c r="U10" i="4"/>
  <c r="D10" i="4"/>
  <c r="E10" i="4"/>
  <c r="C10" i="4" s="1"/>
  <c r="V10" i="4" s="1"/>
  <c r="L32" i="4"/>
  <c r="F32" i="4" s="1"/>
  <c r="F10" i="4" s="1"/>
  <c r="W10" i="4" s="1"/>
  <c r="I32" i="4"/>
  <c r="U11" i="4"/>
  <c r="D11" i="4"/>
  <c r="E11" i="4"/>
  <c r="C11" i="4" s="1"/>
  <c r="V11" i="4" s="1"/>
  <c r="L33" i="4"/>
  <c r="F33" i="4" s="1"/>
  <c r="F11" i="4" s="1"/>
  <c r="I33" i="4"/>
  <c r="U12" i="4"/>
  <c r="V12" i="4" s="1"/>
  <c r="D34" i="4"/>
  <c r="D66" i="4"/>
  <c r="D95" i="4"/>
  <c r="D119" i="4"/>
  <c r="E34" i="4"/>
  <c r="C34" i="4" s="1"/>
  <c r="V34" i="4" s="1"/>
  <c r="E66" i="4"/>
  <c r="E95" i="4"/>
  <c r="C95" i="4" s="1"/>
  <c r="V95" i="4" s="1"/>
  <c r="E119" i="4"/>
  <c r="N34" i="4"/>
  <c r="H34" i="4" s="1"/>
  <c r="L34" i="4"/>
  <c r="I34" i="4"/>
  <c r="F34" i="4" s="1"/>
  <c r="W34" i="4" s="1"/>
  <c r="M66" i="4"/>
  <c r="G66" i="4" s="1"/>
  <c r="L66" i="4"/>
  <c r="I66" i="4"/>
  <c r="F66" i="4" s="1"/>
  <c r="W66" i="4" s="1"/>
  <c r="L95" i="4"/>
  <c r="F95" i="4"/>
  <c r="W95" i="4"/>
  <c r="I95" i="4"/>
  <c r="L119" i="4"/>
  <c r="F119" i="4" s="1"/>
  <c r="W119" i="4" s="1"/>
  <c r="I119" i="4"/>
  <c r="U13" i="4"/>
  <c r="V13" i="4" s="1"/>
  <c r="I35" i="4"/>
  <c r="F35" i="4"/>
  <c r="L35" i="4"/>
  <c r="G67" i="4"/>
  <c r="F67" i="4" s="1"/>
  <c r="H67" i="4"/>
  <c r="G96" i="4"/>
  <c r="H96" i="4"/>
  <c r="F96" i="4" s="1"/>
  <c r="W96" i="4" s="1"/>
  <c r="G120" i="4"/>
  <c r="H120" i="4"/>
  <c r="F120" i="4" s="1"/>
  <c r="W120" i="4" s="1"/>
  <c r="D13" i="4"/>
  <c r="E13" i="4"/>
  <c r="C13" i="4" s="1"/>
  <c r="R12" i="4"/>
  <c r="R13" i="4"/>
  <c r="S13" i="4"/>
  <c r="T13" i="4"/>
  <c r="Q31" i="4"/>
  <c r="Q32" i="4"/>
  <c r="Q10" i="4"/>
  <c r="Q33" i="4"/>
  <c r="Q11" i="4" s="1"/>
  <c r="Q34" i="4"/>
  <c r="Q66" i="4"/>
  <c r="Q95" i="4"/>
  <c r="Q119" i="4"/>
  <c r="Q35" i="4"/>
  <c r="Q13" i="4" s="1"/>
  <c r="Q67" i="4"/>
  <c r="Q120" i="4"/>
  <c r="P10" i="4"/>
  <c r="P11" i="4"/>
  <c r="P12" i="4"/>
  <c r="P13" i="4"/>
  <c r="O10" i="4"/>
  <c r="O11" i="4"/>
  <c r="O12" i="4"/>
  <c r="O13" i="4"/>
  <c r="D8" i="4"/>
  <c r="E8" i="4"/>
  <c r="C8" i="4" s="1"/>
  <c r="L30" i="4"/>
  <c r="I30" i="4"/>
  <c r="F30" i="4" s="1"/>
  <c r="F8" i="4" s="1"/>
  <c r="M8" i="4"/>
  <c r="J8" i="4"/>
  <c r="G8" i="4"/>
  <c r="N8" i="4"/>
  <c r="L8" i="4" s="1"/>
  <c r="K8" i="4"/>
  <c r="I8" i="4" s="1"/>
  <c r="O8" i="4"/>
  <c r="P8" i="4"/>
  <c r="Q30" i="4"/>
  <c r="Q8" i="4" s="1"/>
  <c r="R8" i="4"/>
  <c r="S8" i="4"/>
  <c r="T8" i="4"/>
  <c r="U8" i="4"/>
  <c r="C62" i="4"/>
  <c r="V62" i="4" s="1"/>
  <c r="V8" i="4" s="1"/>
  <c r="C91" i="4"/>
  <c r="V91" i="4"/>
  <c r="W62" i="4"/>
  <c r="W91" i="4"/>
  <c r="W115" i="4"/>
  <c r="W8" i="4"/>
  <c r="Q100" i="4"/>
  <c r="V120" i="4"/>
  <c r="I120" i="4"/>
  <c r="L120" i="4"/>
  <c r="V96" i="4"/>
  <c r="I96" i="4"/>
  <c r="C67" i="4"/>
  <c r="V67" i="4"/>
  <c r="L67" i="4"/>
  <c r="I67" i="4"/>
  <c r="V35" i="4"/>
  <c r="H35" i="4"/>
  <c r="G35" i="4"/>
  <c r="M13" i="4"/>
  <c r="G13" i="4" s="1"/>
  <c r="L13" i="4"/>
  <c r="J13" i="4"/>
  <c r="I13" i="4" s="1"/>
  <c r="N13" i="4"/>
  <c r="H13" i="4" s="1"/>
  <c r="K13" i="4"/>
  <c r="C63" i="4"/>
  <c r="V63" i="4" s="1"/>
  <c r="C92" i="4"/>
  <c r="V92" i="4"/>
  <c r="W63" i="4"/>
  <c r="W92" i="4"/>
  <c r="W116" i="4"/>
  <c r="C64" i="4"/>
  <c r="V64" i="4"/>
  <c r="C93" i="4"/>
  <c r="V93" i="4"/>
  <c r="V117" i="4"/>
  <c r="W64" i="4"/>
  <c r="W93" i="4"/>
  <c r="W117" i="4"/>
  <c r="C65" i="4"/>
  <c r="V65" i="4"/>
  <c r="C94" i="4"/>
  <c r="V94" i="4"/>
  <c r="W65" i="4"/>
  <c r="W94" i="4"/>
  <c r="W118" i="4"/>
  <c r="C66" i="4"/>
  <c r="V66" i="4"/>
  <c r="C119" i="4"/>
  <c r="V119" i="4"/>
  <c r="M12" i="4"/>
  <c r="L12" i="4" s="1"/>
  <c r="K12" i="4"/>
  <c r="H12" i="4" s="1"/>
  <c r="J12" i="4"/>
  <c r="V72" i="4"/>
  <c r="V69" i="4"/>
  <c r="Q135" i="4"/>
  <c r="Q132" i="4"/>
  <c r="Q123" i="4"/>
  <c r="H119" i="4"/>
  <c r="G119" i="4"/>
  <c r="Q107" i="4"/>
  <c r="Q106" i="4"/>
  <c r="Q104" i="4"/>
  <c r="H95" i="4"/>
  <c r="G95" i="4"/>
  <c r="V38" i="4"/>
  <c r="V39" i="4"/>
  <c r="V40" i="4"/>
  <c r="V42" i="4"/>
  <c r="V43" i="4"/>
  <c r="V46" i="4"/>
  <c r="V49" i="4"/>
  <c r="V50" i="4"/>
  <c r="V53" i="4"/>
  <c r="Q83" i="4"/>
  <c r="Q82" i="4"/>
  <c r="Q81" i="4"/>
  <c r="Q80" i="4"/>
  <c r="Q79" i="4"/>
  <c r="Q78" i="4"/>
  <c r="Q76" i="4"/>
  <c r="Q72" i="4"/>
  <c r="H66" i="4"/>
  <c r="Q39" i="4"/>
  <c r="Q40" i="4"/>
  <c r="Q41" i="4"/>
  <c r="Q42" i="4"/>
  <c r="Q43" i="4"/>
  <c r="Q45" i="4"/>
  <c r="Q46" i="4"/>
  <c r="Q48" i="4"/>
  <c r="Q49" i="4"/>
  <c r="Q50" i="4"/>
  <c r="Q51" i="4"/>
  <c r="Q52" i="4"/>
  <c r="Q53" i="4"/>
  <c r="Q54" i="4"/>
  <c r="Q37" i="4"/>
  <c r="G31" i="4"/>
  <c r="H31" i="4"/>
  <c r="G32" i="4"/>
  <c r="H32" i="4"/>
  <c r="G33" i="4"/>
  <c r="H33" i="4"/>
  <c r="G34" i="4"/>
  <c r="G30" i="4"/>
  <c r="H30" i="4"/>
  <c r="C31" i="4"/>
  <c r="C32" i="4"/>
  <c r="C33" i="4"/>
  <c r="C30" i="4"/>
  <c r="W35" i="4"/>
  <c r="F100" i="4"/>
  <c r="W100" i="4" s="1"/>
  <c r="F125" i="4"/>
  <c r="L97" i="4"/>
  <c r="F37" i="4"/>
  <c r="L121" i="4"/>
  <c r="F78" i="4"/>
  <c r="W78" i="4"/>
  <c r="F68" i="4" l="1"/>
  <c r="W69" i="4"/>
  <c r="F121" i="4"/>
  <c r="F97" i="4"/>
  <c r="F36" i="4"/>
  <c r="W11" i="4"/>
  <c r="F13" i="4"/>
  <c r="W13" i="4" s="1"/>
  <c r="W67" i="4"/>
  <c r="C97" i="4"/>
  <c r="H8" i="4"/>
  <c r="W12" i="4"/>
  <c r="I12" i="4"/>
  <c r="W37" i="4"/>
  <c r="G12" i="4"/>
</calcChain>
</file>

<file path=xl/comments1.xml><?xml version="1.0" encoding="utf-8"?>
<comments xmlns="http://schemas.openxmlformats.org/spreadsheetml/2006/main">
  <authors>
    <author>佐久市役所</author>
  </authors>
  <commentList>
    <comment ref="N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<sst xmlns="http://schemas.openxmlformats.org/spreadsheetml/2006/main" count="751" uniqueCount="86">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</sst>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38" fontId="10" fillId="0" borderId="0" xfId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W137"/>
  <sheetViews>
    <sheetView showGridLines="0" tabSelected="1" view="pageBreakPreview" zoomScale="115" zoomScaleNormal="110" zoomScaleSheetLayoutView="115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H1" sqref="H1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25.5" customHeight="1">
      <c r="A1" s="34" t="s">
        <v>85</v>
      </c>
    </row>
    <row r="2" spans="1:23" ht="8.25" customHeight="1"/>
    <row r="3" spans="1:23" ht="21.75" customHeight="1" thickBot="1">
      <c r="A3" s="1" t="s">
        <v>83</v>
      </c>
      <c r="B3" s="1"/>
      <c r="W3" s="3" t="s">
        <v>48</v>
      </c>
    </row>
    <row r="4" spans="1:23">
      <c r="A4" s="45" t="s">
        <v>8</v>
      </c>
      <c r="B4" s="44"/>
      <c r="C4" s="40" t="s">
        <v>6</v>
      </c>
      <c r="D4" s="40"/>
      <c r="E4" s="40"/>
      <c r="F4" s="40" t="s">
        <v>4</v>
      </c>
      <c r="G4" s="40"/>
      <c r="H4" s="40"/>
      <c r="I4" s="40"/>
      <c r="J4" s="40"/>
      <c r="K4" s="40"/>
      <c r="L4" s="40"/>
      <c r="M4" s="40"/>
      <c r="N4" s="43"/>
      <c r="O4" s="44" t="s">
        <v>16</v>
      </c>
      <c r="P4" s="44" t="s">
        <v>17</v>
      </c>
      <c r="Q4" s="40" t="s">
        <v>18</v>
      </c>
      <c r="R4" s="40"/>
      <c r="S4" s="40"/>
      <c r="T4" s="40"/>
      <c r="U4" s="40" t="s">
        <v>49</v>
      </c>
      <c r="V4" s="40"/>
      <c r="W4" s="43"/>
    </row>
    <row r="5" spans="1:23" ht="13.5" customHeight="1">
      <c r="A5" s="46"/>
      <c r="B5" s="42"/>
      <c r="C5" s="41" t="s">
        <v>5</v>
      </c>
      <c r="D5" s="41" t="s">
        <v>9</v>
      </c>
      <c r="E5" s="41" t="s">
        <v>10</v>
      </c>
      <c r="F5" s="39" t="s">
        <v>5</v>
      </c>
      <c r="G5" s="39"/>
      <c r="H5" s="39"/>
      <c r="I5" s="39" t="s">
        <v>14</v>
      </c>
      <c r="J5" s="39"/>
      <c r="K5" s="39"/>
      <c r="L5" s="39" t="s">
        <v>15</v>
      </c>
      <c r="M5" s="39"/>
      <c r="N5" s="38"/>
      <c r="O5" s="39"/>
      <c r="P5" s="39"/>
      <c r="Q5" s="42" t="s">
        <v>19</v>
      </c>
      <c r="R5" s="42" t="s">
        <v>20</v>
      </c>
      <c r="S5" s="42" t="s">
        <v>21</v>
      </c>
      <c r="T5" s="42" t="s">
        <v>84</v>
      </c>
      <c r="U5" s="39" t="s">
        <v>19</v>
      </c>
      <c r="V5" s="42" t="s">
        <v>23</v>
      </c>
      <c r="W5" s="37" t="s">
        <v>81</v>
      </c>
    </row>
    <row r="6" spans="1:23">
      <c r="A6" s="46"/>
      <c r="B6" s="42"/>
      <c r="C6" s="41"/>
      <c r="D6" s="41"/>
      <c r="E6" s="41"/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14" t="s">
        <v>13</v>
      </c>
      <c r="O6" s="39"/>
      <c r="P6" s="39"/>
      <c r="Q6" s="42"/>
      <c r="R6" s="42"/>
      <c r="S6" s="42"/>
      <c r="T6" s="42"/>
      <c r="U6" s="39"/>
      <c r="V6" s="39"/>
      <c r="W6" s="38"/>
    </row>
    <row r="7" spans="1:23" ht="8.25" customHeight="1">
      <c r="A7" s="50"/>
      <c r="B7" s="51"/>
      <c r="C7" s="6"/>
      <c r="D7" s="6"/>
      <c r="E7" s="6"/>
      <c r="F7" s="6"/>
      <c r="G7" s="15"/>
      <c r="H7" s="15"/>
      <c r="I7" s="15"/>
      <c r="J7" s="15"/>
      <c r="K7" s="15"/>
      <c r="L7" s="15"/>
      <c r="M7" s="15"/>
      <c r="N7" s="15"/>
      <c r="O7" s="6"/>
      <c r="P7" s="6"/>
      <c r="Q7" s="6"/>
      <c r="R7" s="15"/>
      <c r="S7" s="15"/>
      <c r="T7" s="15"/>
      <c r="U7" s="6"/>
      <c r="V7" s="6"/>
      <c r="W7" s="6"/>
    </row>
    <row r="8" spans="1:23" ht="24.75" hidden="1" customHeight="1">
      <c r="A8" s="16" t="s">
        <v>26</v>
      </c>
      <c r="B8" s="17" t="s">
        <v>27</v>
      </c>
      <c r="C8" s="10">
        <f t="shared" ref="C8:C13" si="0">SUM(D8:E8)</f>
        <v>626</v>
      </c>
      <c r="D8" s="10">
        <f t="shared" ref="D8:F13" si="1">SUM(D30,D62,D91,D115)</f>
        <v>372</v>
      </c>
      <c r="E8" s="10">
        <f t="shared" si="1"/>
        <v>254</v>
      </c>
      <c r="F8" s="10">
        <f t="shared" si="1"/>
        <v>11691</v>
      </c>
      <c r="G8" s="10">
        <f>SUM(M8,J8)</f>
        <v>5152</v>
      </c>
      <c r="H8" s="10">
        <f>SUM(N8,K8)</f>
        <v>3048</v>
      </c>
      <c r="I8" s="10">
        <f t="shared" ref="I8:I13" si="2">SUM(J8:K8)</f>
        <v>7965</v>
      </c>
      <c r="J8" s="10">
        <f t="shared" ref="J8:K13" si="3">SUM(J30,J62,J91,J115)</f>
        <v>4994</v>
      </c>
      <c r="K8" s="10">
        <f t="shared" si="3"/>
        <v>2971</v>
      </c>
      <c r="L8" s="10">
        <f t="shared" ref="L8:L13" si="4">SUM(M8:N8)</f>
        <v>235</v>
      </c>
      <c r="M8" s="10">
        <f t="shared" ref="M8:W8" si="5">SUM(M30,M62,M91,M115)</f>
        <v>158</v>
      </c>
      <c r="N8" s="10">
        <f t="shared" si="5"/>
        <v>77</v>
      </c>
      <c r="O8" s="10">
        <f t="shared" si="5"/>
        <v>4647701</v>
      </c>
      <c r="P8" s="10">
        <f t="shared" si="5"/>
        <v>13047607</v>
      </c>
      <c r="Q8" s="10">
        <f t="shared" si="5"/>
        <v>26722555</v>
      </c>
      <c r="R8" s="10">
        <f t="shared" si="5"/>
        <v>20657830</v>
      </c>
      <c r="S8" s="10">
        <f t="shared" si="5"/>
        <v>733267</v>
      </c>
      <c r="T8" s="10">
        <f t="shared" si="5"/>
        <v>16952</v>
      </c>
      <c r="U8" s="10">
        <f t="shared" si="5"/>
        <v>13321140</v>
      </c>
      <c r="V8" s="10">
        <f t="shared" si="5"/>
        <v>60003.430069159949</v>
      </c>
      <c r="W8" s="10">
        <f t="shared" si="5"/>
        <v>3399.7255432856409</v>
      </c>
    </row>
    <row r="9" spans="1:23" ht="24.75" customHeight="1">
      <c r="A9" s="35" t="s">
        <v>25</v>
      </c>
      <c r="B9" s="36"/>
      <c r="C9" s="10">
        <v>380</v>
      </c>
      <c r="D9" s="10" t="s">
        <v>82</v>
      </c>
      <c r="E9" s="10" t="s">
        <v>82</v>
      </c>
      <c r="F9" s="10">
        <v>11021</v>
      </c>
      <c r="G9" s="10" t="s">
        <v>82</v>
      </c>
      <c r="H9" s="10" t="s">
        <v>82</v>
      </c>
      <c r="I9" s="10" t="s">
        <v>82</v>
      </c>
      <c r="J9" s="10" t="s">
        <v>82</v>
      </c>
      <c r="K9" s="10" t="s">
        <v>82</v>
      </c>
      <c r="L9" s="10" t="s">
        <v>82</v>
      </c>
      <c r="M9" s="10" t="s">
        <v>82</v>
      </c>
      <c r="N9" s="10" t="s">
        <v>82</v>
      </c>
      <c r="O9" s="10">
        <v>4770118</v>
      </c>
      <c r="P9" s="10">
        <v>14136891</v>
      </c>
      <c r="Q9" s="10">
        <v>27488450</v>
      </c>
      <c r="R9" s="10" t="s">
        <v>82</v>
      </c>
      <c r="S9" s="10" t="s">
        <v>82</v>
      </c>
      <c r="T9" s="10" t="s">
        <v>82</v>
      </c>
      <c r="U9" s="10">
        <v>12820559</v>
      </c>
      <c r="V9" s="10">
        <f t="shared" ref="V9:V15" si="6">U9/C9</f>
        <v>33738.313157894736</v>
      </c>
      <c r="W9" s="10">
        <f t="shared" ref="W9:W15" si="7">U9/F9</f>
        <v>1163.2845476816985</v>
      </c>
    </row>
    <row r="10" spans="1:23" ht="24.75" customHeight="1">
      <c r="A10" s="35">
        <v>13</v>
      </c>
      <c r="B10" s="36"/>
      <c r="C10" s="10">
        <f t="shared" si="0"/>
        <v>360</v>
      </c>
      <c r="D10" s="10">
        <f t="shared" si="1"/>
        <v>310</v>
      </c>
      <c r="E10" s="10">
        <f t="shared" si="1"/>
        <v>50</v>
      </c>
      <c r="F10" s="10">
        <f t="shared" si="1"/>
        <v>10603</v>
      </c>
      <c r="G10" s="10" t="s">
        <v>82</v>
      </c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0" t="s">
        <v>82</v>
      </c>
      <c r="N10" s="10" t="s">
        <v>82</v>
      </c>
      <c r="O10" s="10">
        <f t="shared" ref="O10:Q11" si="8">SUM(O32,O64,O93,O117)</f>
        <v>4461870</v>
      </c>
      <c r="P10" s="10">
        <f t="shared" si="8"/>
        <v>14436956</v>
      </c>
      <c r="Q10" s="10">
        <f t="shared" si="8"/>
        <v>27133149</v>
      </c>
      <c r="R10" s="10" t="s">
        <v>82</v>
      </c>
      <c r="S10" s="10" t="s">
        <v>82</v>
      </c>
      <c r="T10" s="10" t="s">
        <v>82</v>
      </c>
      <c r="U10" s="10">
        <f>SUM(U32,U64,U93,U117)</f>
        <v>12326665</v>
      </c>
      <c r="V10" s="10">
        <f t="shared" si="6"/>
        <v>34240.736111111109</v>
      </c>
      <c r="W10" s="10">
        <f t="shared" si="7"/>
        <v>1162.56389701028</v>
      </c>
    </row>
    <row r="11" spans="1:23" ht="24.75" customHeight="1">
      <c r="A11" s="35">
        <v>14</v>
      </c>
      <c r="B11" s="36"/>
      <c r="C11" s="10">
        <f t="shared" si="0"/>
        <v>340</v>
      </c>
      <c r="D11" s="10">
        <f t="shared" si="1"/>
        <v>290</v>
      </c>
      <c r="E11" s="10">
        <f t="shared" si="1"/>
        <v>50</v>
      </c>
      <c r="F11" s="10">
        <f t="shared" si="1"/>
        <v>10054</v>
      </c>
      <c r="G11" s="10" t="s">
        <v>82</v>
      </c>
      <c r="H11" s="10" t="s">
        <v>82</v>
      </c>
      <c r="I11" s="10" t="s">
        <v>82</v>
      </c>
      <c r="J11" s="10" t="s">
        <v>82</v>
      </c>
      <c r="K11" s="10" t="s">
        <v>82</v>
      </c>
      <c r="L11" s="10" t="s">
        <v>82</v>
      </c>
      <c r="M11" s="10" t="s">
        <v>82</v>
      </c>
      <c r="N11" s="10" t="s">
        <v>82</v>
      </c>
      <c r="O11" s="10">
        <f t="shared" si="8"/>
        <v>4310405</v>
      </c>
      <c r="P11" s="10">
        <f t="shared" si="8"/>
        <v>13502687</v>
      </c>
      <c r="Q11" s="10">
        <f t="shared" si="8"/>
        <v>24526755</v>
      </c>
      <c r="R11" s="10" t="s">
        <v>82</v>
      </c>
      <c r="S11" s="10" t="s">
        <v>82</v>
      </c>
      <c r="T11" s="10" t="s">
        <v>82</v>
      </c>
      <c r="U11" s="10">
        <f>SUM(U33,U65,U94,U118)</f>
        <v>10763821</v>
      </c>
      <c r="V11" s="10">
        <f t="shared" si="6"/>
        <v>31658.297058823529</v>
      </c>
      <c r="W11" s="10">
        <f t="shared" si="7"/>
        <v>1070.6008553809429</v>
      </c>
    </row>
    <row r="12" spans="1:23" ht="24.75" customHeight="1">
      <c r="A12" s="35">
        <v>15</v>
      </c>
      <c r="B12" s="36"/>
      <c r="C12" s="10">
        <v>352</v>
      </c>
      <c r="D12" s="10">
        <v>297</v>
      </c>
      <c r="E12" s="10">
        <v>55</v>
      </c>
      <c r="F12" s="10">
        <v>10067</v>
      </c>
      <c r="G12" s="10">
        <f t="shared" ref="G12:H14" si="9">SUM(M12,J12)</f>
        <v>6361</v>
      </c>
      <c r="H12" s="10">
        <f t="shared" si="9"/>
        <v>3706</v>
      </c>
      <c r="I12" s="10">
        <f t="shared" si="2"/>
        <v>9979</v>
      </c>
      <c r="J12" s="10">
        <f t="shared" si="3"/>
        <v>6306</v>
      </c>
      <c r="K12" s="10">
        <f t="shared" si="3"/>
        <v>3673</v>
      </c>
      <c r="L12" s="10">
        <f t="shared" si="4"/>
        <v>88</v>
      </c>
      <c r="M12" s="10">
        <f t="shared" ref="M12:O13" si="10">SUM(M34,M66,M95,M119)</f>
        <v>55</v>
      </c>
      <c r="N12" s="10">
        <v>33</v>
      </c>
      <c r="O12" s="10">
        <f t="shared" si="10"/>
        <v>3784634</v>
      </c>
      <c r="P12" s="10">
        <f t="shared" ref="P12:T13" si="11">SUM(P34,P66,P95,P119)</f>
        <v>13630060</v>
      </c>
      <c r="Q12" s="10">
        <v>24701568</v>
      </c>
      <c r="R12" s="10">
        <f t="shared" si="11"/>
        <v>23224729</v>
      </c>
      <c r="S12" s="10">
        <v>1436894</v>
      </c>
      <c r="T12" s="10">
        <v>39945</v>
      </c>
      <c r="U12" s="10">
        <f>SUM(U34,U66,U95,U119)</f>
        <v>10789652</v>
      </c>
      <c r="V12" s="10">
        <f t="shared" si="6"/>
        <v>30652.420454545456</v>
      </c>
      <c r="W12" s="10">
        <f t="shared" si="7"/>
        <v>1071.784245554783</v>
      </c>
    </row>
    <row r="13" spans="1:23" ht="24.75" customHeight="1">
      <c r="A13" s="35">
        <v>16</v>
      </c>
      <c r="B13" s="36"/>
      <c r="C13" s="10">
        <f t="shared" si="0"/>
        <v>325</v>
      </c>
      <c r="D13" s="10">
        <f t="shared" si="1"/>
        <v>281</v>
      </c>
      <c r="E13" s="10">
        <f t="shared" si="1"/>
        <v>44</v>
      </c>
      <c r="F13" s="10">
        <f t="shared" si="1"/>
        <v>9747</v>
      </c>
      <c r="G13" s="10">
        <f t="shared" si="9"/>
        <v>6202</v>
      </c>
      <c r="H13" s="10">
        <f t="shared" si="9"/>
        <v>3545</v>
      </c>
      <c r="I13" s="10">
        <f t="shared" si="2"/>
        <v>9677</v>
      </c>
      <c r="J13" s="10">
        <f t="shared" si="3"/>
        <v>6158</v>
      </c>
      <c r="K13" s="10">
        <f t="shared" si="3"/>
        <v>3519</v>
      </c>
      <c r="L13" s="10">
        <f t="shared" si="4"/>
        <v>70</v>
      </c>
      <c r="M13" s="10">
        <f t="shared" si="10"/>
        <v>44</v>
      </c>
      <c r="N13" s="10">
        <f t="shared" si="10"/>
        <v>26</v>
      </c>
      <c r="O13" s="10">
        <f t="shared" si="10"/>
        <v>3918280</v>
      </c>
      <c r="P13" s="10">
        <f t="shared" si="11"/>
        <v>14688574</v>
      </c>
      <c r="Q13" s="10">
        <f t="shared" si="11"/>
        <v>25233173</v>
      </c>
      <c r="R13" s="10">
        <f t="shared" si="11"/>
        <v>23640219</v>
      </c>
      <c r="S13" s="10">
        <f t="shared" si="11"/>
        <v>1421268</v>
      </c>
      <c r="T13" s="10">
        <f t="shared" si="11"/>
        <v>40625</v>
      </c>
      <c r="U13" s="10">
        <f>SUM(U35,U67,U96,U120)</f>
        <v>10304884</v>
      </c>
      <c r="V13" s="10">
        <f t="shared" si="6"/>
        <v>31707.335384615384</v>
      </c>
      <c r="W13" s="10">
        <f t="shared" si="7"/>
        <v>1057.2364830204165</v>
      </c>
    </row>
    <row r="14" spans="1:23" ht="24.75" customHeight="1">
      <c r="A14" s="35">
        <v>17</v>
      </c>
      <c r="B14" s="36"/>
      <c r="C14" s="10">
        <v>326</v>
      </c>
      <c r="D14" s="10">
        <v>282</v>
      </c>
      <c r="E14" s="10">
        <v>44</v>
      </c>
      <c r="F14" s="10">
        <f>I14+L14</f>
        <v>9723</v>
      </c>
      <c r="G14" s="10">
        <f t="shared" si="9"/>
        <v>6212</v>
      </c>
      <c r="H14" s="10">
        <f t="shared" si="9"/>
        <v>3442</v>
      </c>
      <c r="I14" s="10">
        <v>9654</v>
      </c>
      <c r="J14" s="10">
        <v>6172</v>
      </c>
      <c r="K14" s="10">
        <v>3413</v>
      </c>
      <c r="L14" s="10">
        <v>69</v>
      </c>
      <c r="M14" s="10">
        <v>40</v>
      </c>
      <c r="N14" s="10">
        <v>29</v>
      </c>
      <c r="O14" s="10">
        <v>3733273</v>
      </c>
      <c r="P14" s="10">
        <v>13003373</v>
      </c>
      <c r="Q14" s="10">
        <v>23179363</v>
      </c>
      <c r="R14" s="10">
        <v>21764195</v>
      </c>
      <c r="S14" s="10">
        <v>1400357</v>
      </c>
      <c r="T14" s="10">
        <v>14676</v>
      </c>
      <c r="U14" s="10">
        <v>9772551</v>
      </c>
      <c r="V14" s="10">
        <f t="shared" si="6"/>
        <v>29977.150306748466</v>
      </c>
      <c r="W14" s="10">
        <f t="shared" si="7"/>
        <v>1005.0962665843875</v>
      </c>
    </row>
    <row r="15" spans="1:23" s="26" customFormat="1" ht="24.75" customHeight="1">
      <c r="A15" s="48">
        <v>18</v>
      </c>
      <c r="B15" s="49"/>
      <c r="C15" s="25">
        <v>308</v>
      </c>
      <c r="D15" s="25">
        <v>277</v>
      </c>
      <c r="E15" s="25">
        <v>31</v>
      </c>
      <c r="F15" s="25">
        <v>9418</v>
      </c>
      <c r="G15" s="25">
        <v>5984</v>
      </c>
      <c r="H15" s="25">
        <v>3434</v>
      </c>
      <c r="I15" s="25">
        <v>9386</v>
      </c>
      <c r="J15" s="25">
        <v>5957</v>
      </c>
      <c r="K15" s="25">
        <v>3429</v>
      </c>
      <c r="L15" s="25">
        <v>32</v>
      </c>
      <c r="M15" s="25">
        <v>27</v>
      </c>
      <c r="N15" s="25">
        <v>5</v>
      </c>
      <c r="O15" s="25">
        <v>3642851</v>
      </c>
      <c r="P15" s="25">
        <v>13010220</v>
      </c>
      <c r="Q15" s="25">
        <v>22543502</v>
      </c>
      <c r="R15" s="25">
        <v>21214237</v>
      </c>
      <c r="S15" s="25">
        <v>1278335</v>
      </c>
      <c r="T15" s="25">
        <v>50930</v>
      </c>
      <c r="U15" s="25">
        <v>9274605</v>
      </c>
      <c r="V15" s="25">
        <f t="shared" si="6"/>
        <v>30112.353896103898</v>
      </c>
      <c r="W15" s="25">
        <f t="shared" si="7"/>
        <v>984.77436823104688</v>
      </c>
    </row>
    <row r="16" spans="1:23" ht="24.75" customHeight="1">
      <c r="A16" s="35">
        <v>19</v>
      </c>
      <c r="B16" s="36"/>
      <c r="C16" s="10">
        <v>309</v>
      </c>
      <c r="D16" s="10">
        <v>281</v>
      </c>
      <c r="E16" s="10">
        <v>28</v>
      </c>
      <c r="F16" s="10">
        <v>9596</v>
      </c>
      <c r="G16" s="10">
        <v>6119</v>
      </c>
      <c r="H16" s="10">
        <v>3434</v>
      </c>
      <c r="I16" s="10">
        <f>SUM(J16:K16)</f>
        <v>9553</v>
      </c>
      <c r="J16" s="10">
        <v>6119</v>
      </c>
      <c r="K16" s="10">
        <v>3434</v>
      </c>
      <c r="L16" s="10">
        <v>43</v>
      </c>
      <c r="M16" s="10">
        <v>27</v>
      </c>
      <c r="N16" s="10">
        <v>16</v>
      </c>
      <c r="O16" s="10">
        <v>3729821</v>
      </c>
      <c r="P16" s="10">
        <v>12838181</v>
      </c>
      <c r="Q16" s="10">
        <v>24118048</v>
      </c>
      <c r="R16" s="10">
        <v>22117669</v>
      </c>
      <c r="S16" s="10">
        <v>1449322</v>
      </c>
      <c r="T16" s="10">
        <v>446642</v>
      </c>
      <c r="U16" s="10">
        <v>11020599</v>
      </c>
      <c r="V16" s="10">
        <f t="shared" ref="V16:V21" si="12">U16/C16</f>
        <v>35665.368932038837</v>
      </c>
      <c r="W16" s="10">
        <f t="shared" ref="W16:W21" si="13">U16/F16</f>
        <v>1148.4575864943727</v>
      </c>
    </row>
    <row r="17" spans="1:23" ht="24.75" customHeight="1">
      <c r="A17" s="35">
        <v>20</v>
      </c>
      <c r="B17" s="36"/>
      <c r="C17" s="10">
        <v>300</v>
      </c>
      <c r="D17" s="10">
        <v>268</v>
      </c>
      <c r="E17" s="10">
        <v>32</v>
      </c>
      <c r="F17" s="10">
        <v>9342</v>
      </c>
      <c r="G17" s="10">
        <v>6170</v>
      </c>
      <c r="H17" s="10">
        <v>3172</v>
      </c>
      <c r="I17" s="10">
        <v>9290</v>
      </c>
      <c r="J17" s="10">
        <v>6138</v>
      </c>
      <c r="K17" s="10">
        <v>3152</v>
      </c>
      <c r="L17" s="10">
        <v>52</v>
      </c>
      <c r="M17" s="10">
        <v>32</v>
      </c>
      <c r="N17" s="10">
        <v>20</v>
      </c>
      <c r="O17" s="10">
        <v>3621295</v>
      </c>
      <c r="P17" s="10">
        <v>11553238</v>
      </c>
      <c r="Q17" s="10">
        <v>21258417</v>
      </c>
      <c r="R17" s="10">
        <v>19001770</v>
      </c>
      <c r="S17" s="10">
        <v>1559506</v>
      </c>
      <c r="T17" s="10">
        <v>697141</v>
      </c>
      <c r="U17" s="10">
        <v>9527073</v>
      </c>
      <c r="V17" s="10">
        <f t="shared" si="12"/>
        <v>31756.91</v>
      </c>
      <c r="W17" s="10">
        <f t="shared" si="13"/>
        <v>1019.810854206808</v>
      </c>
    </row>
    <row r="18" spans="1:23" ht="24" customHeight="1">
      <c r="A18" s="35">
        <v>21</v>
      </c>
      <c r="B18" s="36"/>
      <c r="C18" s="29">
        <v>272</v>
      </c>
      <c r="D18" s="27">
        <v>250</v>
      </c>
      <c r="E18" s="27">
        <v>22</v>
      </c>
      <c r="F18" s="30">
        <v>8883</v>
      </c>
      <c r="G18" s="32">
        <v>5929</v>
      </c>
      <c r="H18" s="32">
        <v>2954</v>
      </c>
      <c r="I18" s="31">
        <v>8845</v>
      </c>
      <c r="J18" s="30">
        <v>5907</v>
      </c>
      <c r="K18" s="30">
        <v>2938</v>
      </c>
      <c r="L18" s="10">
        <v>38</v>
      </c>
      <c r="M18" s="30">
        <v>22</v>
      </c>
      <c r="N18" s="30">
        <v>16</v>
      </c>
      <c r="O18" s="30">
        <v>3486365</v>
      </c>
      <c r="P18" s="28">
        <v>9865337</v>
      </c>
      <c r="Q18" s="28">
        <v>18696099</v>
      </c>
      <c r="R18" s="28">
        <v>15661968</v>
      </c>
      <c r="S18" s="28">
        <v>1614769</v>
      </c>
      <c r="T18" s="10">
        <v>1419362</v>
      </c>
      <c r="U18" s="10">
        <v>8587825</v>
      </c>
      <c r="V18" s="10">
        <f t="shared" si="12"/>
        <v>31572.886029411766</v>
      </c>
      <c r="W18" s="10">
        <f t="shared" si="13"/>
        <v>966.77079815377692</v>
      </c>
    </row>
    <row r="19" spans="1:23" ht="24" customHeight="1">
      <c r="A19" s="35">
        <v>22</v>
      </c>
      <c r="B19" s="36"/>
      <c r="C19" s="27">
        <v>266</v>
      </c>
      <c r="D19" s="27">
        <v>245</v>
      </c>
      <c r="E19" s="27">
        <v>21</v>
      </c>
      <c r="F19" s="30">
        <v>8631</v>
      </c>
      <c r="G19" s="32">
        <v>5750</v>
      </c>
      <c r="H19" s="32">
        <v>2881</v>
      </c>
      <c r="I19" s="31">
        <v>8596</v>
      </c>
      <c r="J19" s="30">
        <v>5726</v>
      </c>
      <c r="K19" s="30">
        <v>2870</v>
      </c>
      <c r="L19" s="10">
        <v>35</v>
      </c>
      <c r="M19" s="30">
        <v>24</v>
      </c>
      <c r="N19" s="30">
        <v>11</v>
      </c>
      <c r="O19" s="30">
        <v>3248390</v>
      </c>
      <c r="P19" s="28">
        <v>10526924</v>
      </c>
      <c r="Q19" s="28">
        <v>20816721</v>
      </c>
      <c r="R19" s="28">
        <v>17375530</v>
      </c>
      <c r="S19" s="28">
        <v>1297452</v>
      </c>
      <c r="T19" s="10">
        <v>2143739</v>
      </c>
      <c r="U19" s="10">
        <v>9964434</v>
      </c>
      <c r="V19" s="10">
        <f t="shared" si="12"/>
        <v>37460.278195488725</v>
      </c>
      <c r="W19" s="10">
        <f t="shared" si="13"/>
        <v>1154.49356969065</v>
      </c>
    </row>
    <row r="20" spans="1:23" ht="24" customHeight="1">
      <c r="A20" s="35">
        <v>23</v>
      </c>
      <c r="B20" s="36"/>
      <c r="C20" s="27">
        <v>293</v>
      </c>
      <c r="D20" s="27">
        <v>260</v>
      </c>
      <c r="E20" s="27">
        <v>33</v>
      </c>
      <c r="F20" s="30">
        <v>8223</v>
      </c>
      <c r="G20" s="32">
        <v>5455</v>
      </c>
      <c r="H20" s="32">
        <v>2788</v>
      </c>
      <c r="I20" s="31">
        <v>8200</v>
      </c>
      <c r="J20" s="30">
        <v>5423</v>
      </c>
      <c r="K20" s="30">
        <v>2777</v>
      </c>
      <c r="L20" s="10">
        <v>43</v>
      </c>
      <c r="M20" s="30">
        <v>32</v>
      </c>
      <c r="N20" s="30">
        <v>11</v>
      </c>
      <c r="O20" s="30">
        <v>2926451</v>
      </c>
      <c r="P20" s="28">
        <v>10395641</v>
      </c>
      <c r="Q20" s="28">
        <v>20219357</v>
      </c>
      <c r="R20" s="28">
        <v>17222698</v>
      </c>
      <c r="S20" s="28">
        <v>1101442</v>
      </c>
      <c r="T20" s="10">
        <v>1895217</v>
      </c>
      <c r="U20" s="10">
        <v>9524168</v>
      </c>
      <c r="V20" s="33">
        <f t="shared" si="12"/>
        <v>32505.692832764504</v>
      </c>
      <c r="W20" s="33">
        <f t="shared" si="13"/>
        <v>1158.2351939681382</v>
      </c>
    </row>
    <row r="21" spans="1:23" ht="24" customHeight="1">
      <c r="A21" s="35">
        <v>24</v>
      </c>
      <c r="B21" s="36"/>
      <c r="C21" s="27">
        <v>272</v>
      </c>
      <c r="D21" s="27">
        <v>247</v>
      </c>
      <c r="E21" s="27">
        <v>25</v>
      </c>
      <c r="F21" s="30">
        <v>8190</v>
      </c>
      <c r="G21" s="32">
        <v>5447</v>
      </c>
      <c r="H21" s="32">
        <v>2743</v>
      </c>
      <c r="I21" s="31">
        <v>8151</v>
      </c>
      <c r="J21" s="30">
        <v>5420</v>
      </c>
      <c r="K21" s="30">
        <v>2731</v>
      </c>
      <c r="L21" s="10">
        <v>39</v>
      </c>
      <c r="M21" s="30">
        <v>27</v>
      </c>
      <c r="N21" s="30">
        <v>12</v>
      </c>
      <c r="O21" s="30">
        <v>3050043</v>
      </c>
      <c r="P21" s="28">
        <v>10267427</v>
      </c>
      <c r="Q21" s="28">
        <v>19287314</v>
      </c>
      <c r="R21" s="28">
        <v>15816041</v>
      </c>
      <c r="S21" s="28">
        <v>752992</v>
      </c>
      <c r="T21" s="10">
        <v>2718281</v>
      </c>
      <c r="U21" s="10">
        <v>8572338</v>
      </c>
      <c r="V21" s="33">
        <f t="shared" si="12"/>
        <v>31515.948529411766</v>
      </c>
      <c r="W21" s="33">
        <f t="shared" si="13"/>
        <v>1046.6835164835165</v>
      </c>
    </row>
    <row r="22" spans="1:23" ht="19.5" customHeight="1">
      <c r="A22" s="4"/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V22" s="10"/>
      <c r="W22" s="10"/>
    </row>
    <row r="23" spans="1:23" ht="19.5" customHeight="1">
      <c r="A23" s="9" t="s">
        <v>47</v>
      </c>
    </row>
    <row r="24" spans="1:23" hidden="1"/>
    <row r="25" spans="1:23" ht="14.25" hidden="1" thickBot="1">
      <c r="A25" s="1" t="s">
        <v>51</v>
      </c>
      <c r="B25" s="1"/>
      <c r="T25" s="2" t="s">
        <v>48</v>
      </c>
    </row>
    <row r="26" spans="1:23" hidden="1">
      <c r="A26" s="45" t="s">
        <v>8</v>
      </c>
      <c r="B26" s="44"/>
      <c r="C26" s="40" t="s">
        <v>6</v>
      </c>
      <c r="D26" s="40"/>
      <c r="E26" s="40"/>
      <c r="F26" s="40" t="s">
        <v>4</v>
      </c>
      <c r="G26" s="40"/>
      <c r="H26" s="40"/>
      <c r="I26" s="40"/>
      <c r="J26" s="40"/>
      <c r="K26" s="40"/>
      <c r="L26" s="40"/>
      <c r="M26" s="40"/>
      <c r="N26" s="40"/>
      <c r="O26" s="44" t="s">
        <v>16</v>
      </c>
      <c r="P26" s="44" t="s">
        <v>17</v>
      </c>
      <c r="Q26" s="40" t="s">
        <v>18</v>
      </c>
      <c r="R26" s="40"/>
      <c r="S26" s="40"/>
      <c r="T26" s="40"/>
      <c r="U26" s="40" t="s">
        <v>49</v>
      </c>
      <c r="V26" s="40"/>
      <c r="W26" s="43"/>
    </row>
    <row r="27" spans="1:23" ht="13.5" hidden="1" customHeight="1">
      <c r="A27" s="46"/>
      <c r="B27" s="42"/>
      <c r="C27" s="41" t="s">
        <v>5</v>
      </c>
      <c r="D27" s="41" t="s">
        <v>9</v>
      </c>
      <c r="E27" s="41" t="s">
        <v>10</v>
      </c>
      <c r="F27" s="39" t="s">
        <v>5</v>
      </c>
      <c r="G27" s="39"/>
      <c r="H27" s="39"/>
      <c r="I27" s="39" t="s">
        <v>14</v>
      </c>
      <c r="J27" s="39"/>
      <c r="K27" s="39"/>
      <c r="L27" s="39" t="s">
        <v>15</v>
      </c>
      <c r="M27" s="39"/>
      <c r="N27" s="39"/>
      <c r="O27" s="39"/>
      <c r="P27" s="39"/>
      <c r="Q27" s="42" t="s">
        <v>19</v>
      </c>
      <c r="R27" s="42" t="s">
        <v>20</v>
      </c>
      <c r="S27" s="42" t="s">
        <v>21</v>
      </c>
      <c r="T27" s="42" t="s">
        <v>22</v>
      </c>
      <c r="U27" s="39" t="s">
        <v>19</v>
      </c>
      <c r="V27" s="42" t="s">
        <v>23</v>
      </c>
      <c r="W27" s="37" t="s">
        <v>24</v>
      </c>
    </row>
    <row r="28" spans="1:23" hidden="1">
      <c r="A28" s="46"/>
      <c r="B28" s="42"/>
      <c r="C28" s="41"/>
      <c r="D28" s="41"/>
      <c r="E28" s="41"/>
      <c r="F28" s="5" t="s">
        <v>11</v>
      </c>
      <c r="G28" s="5" t="s">
        <v>12</v>
      </c>
      <c r="H28" s="5" t="s">
        <v>13</v>
      </c>
      <c r="I28" s="5" t="s">
        <v>11</v>
      </c>
      <c r="J28" s="5" t="s">
        <v>12</v>
      </c>
      <c r="K28" s="5" t="s">
        <v>13</v>
      </c>
      <c r="L28" s="5" t="s">
        <v>11</v>
      </c>
      <c r="M28" s="5" t="s">
        <v>12</v>
      </c>
      <c r="N28" s="5" t="s">
        <v>13</v>
      </c>
      <c r="O28" s="39"/>
      <c r="P28" s="39"/>
      <c r="Q28" s="42"/>
      <c r="R28" s="42"/>
      <c r="S28" s="42"/>
      <c r="T28" s="42"/>
      <c r="U28" s="39"/>
      <c r="V28" s="39"/>
      <c r="W28" s="38"/>
    </row>
    <row r="29" spans="1:23" ht="17.25" hidden="1" customHeight="1">
      <c r="A29" s="35" t="s">
        <v>0</v>
      </c>
      <c r="B29" s="3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4.75" hidden="1" customHeight="1">
      <c r="A30" s="16" t="s">
        <v>26</v>
      </c>
      <c r="B30" s="6" t="s">
        <v>27</v>
      </c>
      <c r="C30" s="10">
        <f>SUM(D30:E30)</f>
        <v>405</v>
      </c>
      <c r="D30" s="10">
        <v>244</v>
      </c>
      <c r="E30" s="10">
        <v>161</v>
      </c>
      <c r="F30" s="10">
        <f t="shared" ref="F30:H34" si="14">SUM(L30,I30)</f>
        <v>8200</v>
      </c>
      <c r="G30" s="10">
        <f t="shared" si="14"/>
        <v>5152</v>
      </c>
      <c r="H30" s="10">
        <f t="shared" si="14"/>
        <v>3048</v>
      </c>
      <c r="I30" s="10">
        <f>SUM(J30:K30)</f>
        <v>7965</v>
      </c>
      <c r="J30" s="10">
        <v>4994</v>
      </c>
      <c r="K30" s="10">
        <v>2971</v>
      </c>
      <c r="L30" s="10">
        <f>SUM(M30:N30)</f>
        <v>235</v>
      </c>
      <c r="M30" s="10">
        <v>158</v>
      </c>
      <c r="N30" s="10">
        <v>77</v>
      </c>
      <c r="O30" s="10">
        <v>3471899</v>
      </c>
      <c r="P30" s="10">
        <v>10195441</v>
      </c>
      <c r="Q30" s="10">
        <f>SUM(R30:T30)</f>
        <v>21408049</v>
      </c>
      <c r="R30" s="10">
        <v>20657830</v>
      </c>
      <c r="S30" s="10">
        <v>733267</v>
      </c>
      <c r="T30" s="10">
        <v>16952</v>
      </c>
      <c r="U30" s="10">
        <v>10965096</v>
      </c>
      <c r="V30" s="10">
        <v>27074</v>
      </c>
      <c r="W30" s="10">
        <v>1337</v>
      </c>
    </row>
    <row r="31" spans="1:23" ht="24.75" hidden="1" customHeight="1">
      <c r="A31" s="4" t="s">
        <v>26</v>
      </c>
      <c r="B31" s="22" t="s">
        <v>50</v>
      </c>
      <c r="C31" s="10">
        <f t="shared" ref="C31:C55" si="15">SUM(D31:E31)</f>
        <v>396</v>
      </c>
      <c r="D31" s="10">
        <v>239</v>
      </c>
      <c r="E31" s="10">
        <v>157</v>
      </c>
      <c r="F31" s="10">
        <f t="shared" si="14"/>
        <v>8018</v>
      </c>
      <c r="G31" s="10">
        <f t="shared" si="14"/>
        <v>5058</v>
      </c>
      <c r="H31" s="10">
        <f t="shared" si="14"/>
        <v>2960</v>
      </c>
      <c r="I31" s="10">
        <f t="shared" ref="I31:I37" si="16">SUM(J31:K31)</f>
        <v>7787</v>
      </c>
      <c r="J31" s="10">
        <v>4901</v>
      </c>
      <c r="K31" s="10">
        <v>2886</v>
      </c>
      <c r="L31" s="10">
        <f t="shared" ref="L31:L37" si="17">SUM(M31:N31)</f>
        <v>231</v>
      </c>
      <c r="M31" s="10">
        <v>157</v>
      </c>
      <c r="N31" s="10">
        <v>74</v>
      </c>
      <c r="O31" s="10">
        <v>3599021</v>
      </c>
      <c r="P31" s="10">
        <v>10969218</v>
      </c>
      <c r="Q31" s="10">
        <f t="shared" ref="Q31:Q54" si="18">SUM(R31:T31)</f>
        <v>22068937</v>
      </c>
      <c r="R31" s="10">
        <v>21194753</v>
      </c>
      <c r="S31" s="10">
        <v>859313</v>
      </c>
      <c r="T31" s="10">
        <v>14871</v>
      </c>
      <c r="U31" s="10">
        <v>10664857</v>
      </c>
      <c r="V31" s="10">
        <v>26931</v>
      </c>
      <c r="W31" s="10">
        <v>1330</v>
      </c>
    </row>
    <row r="32" spans="1:23" ht="24.75" hidden="1" customHeight="1">
      <c r="A32" s="4"/>
      <c r="B32" s="22">
        <v>13</v>
      </c>
      <c r="C32" s="10">
        <f t="shared" si="15"/>
        <v>242</v>
      </c>
      <c r="D32" s="10">
        <v>212</v>
      </c>
      <c r="E32" s="10">
        <v>30</v>
      </c>
      <c r="F32" s="10">
        <f t="shared" si="14"/>
        <v>7712</v>
      </c>
      <c r="G32" s="10">
        <f t="shared" si="14"/>
        <v>4912</v>
      </c>
      <c r="H32" s="10">
        <f t="shared" si="14"/>
        <v>2800</v>
      </c>
      <c r="I32" s="10">
        <f t="shared" si="16"/>
        <v>7663</v>
      </c>
      <c r="J32" s="10">
        <v>4883</v>
      </c>
      <c r="K32" s="10">
        <v>2780</v>
      </c>
      <c r="L32" s="10">
        <f t="shared" si="17"/>
        <v>49</v>
      </c>
      <c r="M32" s="10">
        <v>29</v>
      </c>
      <c r="N32" s="10">
        <v>20</v>
      </c>
      <c r="O32" s="10">
        <v>3374861</v>
      </c>
      <c r="P32" s="10">
        <v>11295541</v>
      </c>
      <c r="Q32" s="10">
        <f t="shared" si="18"/>
        <v>21641761</v>
      </c>
      <c r="R32" s="10">
        <v>20871800</v>
      </c>
      <c r="S32" s="10">
        <v>758423</v>
      </c>
      <c r="T32" s="10">
        <v>11538</v>
      </c>
      <c r="U32" s="10">
        <v>10091126</v>
      </c>
      <c r="V32" s="10">
        <v>41699</v>
      </c>
      <c r="W32" s="10">
        <v>1420</v>
      </c>
    </row>
    <row r="33" spans="1:23" ht="24.75" hidden="1" customHeight="1">
      <c r="A33" s="4"/>
      <c r="B33" s="22">
        <v>14</v>
      </c>
      <c r="C33" s="10">
        <f t="shared" si="15"/>
        <v>233</v>
      </c>
      <c r="D33" s="10">
        <v>201</v>
      </c>
      <c r="E33" s="10">
        <v>32</v>
      </c>
      <c r="F33" s="10">
        <f t="shared" si="14"/>
        <v>7240</v>
      </c>
      <c r="G33" s="10">
        <f t="shared" si="14"/>
        <v>4560</v>
      </c>
      <c r="H33" s="10">
        <f t="shared" si="14"/>
        <v>2680</v>
      </c>
      <c r="I33" s="10">
        <f t="shared" si="16"/>
        <v>7189</v>
      </c>
      <c r="J33" s="10">
        <v>4529</v>
      </c>
      <c r="K33" s="10">
        <v>2660</v>
      </c>
      <c r="L33" s="10">
        <f t="shared" si="17"/>
        <v>51</v>
      </c>
      <c r="M33" s="10">
        <v>31</v>
      </c>
      <c r="N33" s="10">
        <v>20</v>
      </c>
      <c r="O33" s="10">
        <v>3325762</v>
      </c>
      <c r="P33" s="10">
        <v>10570668</v>
      </c>
      <c r="Q33" s="10">
        <f t="shared" si="18"/>
        <v>19561449</v>
      </c>
      <c r="R33" s="10">
        <v>18963490</v>
      </c>
      <c r="S33" s="10">
        <v>585084</v>
      </c>
      <c r="T33" s="10">
        <v>12875</v>
      </c>
      <c r="U33" s="10">
        <v>8831243</v>
      </c>
      <c r="V33" s="10">
        <v>37902</v>
      </c>
      <c r="W33" s="10">
        <v>1220</v>
      </c>
    </row>
    <row r="34" spans="1:23" ht="24.75" hidden="1" customHeight="1">
      <c r="A34" s="4"/>
      <c r="B34" s="22">
        <v>15</v>
      </c>
      <c r="C34" s="10">
        <f t="shared" si="15"/>
        <v>215</v>
      </c>
      <c r="D34" s="10">
        <f>SUM(D37:D55)</f>
        <v>192</v>
      </c>
      <c r="E34" s="10">
        <f>SUM(E37:E55)</f>
        <v>23</v>
      </c>
      <c r="F34" s="10">
        <f t="shared" si="14"/>
        <v>7216</v>
      </c>
      <c r="G34" s="10">
        <f t="shared" si="14"/>
        <v>4666</v>
      </c>
      <c r="H34" s="10">
        <f t="shared" si="14"/>
        <v>2550</v>
      </c>
      <c r="I34" s="10">
        <f t="shared" si="16"/>
        <v>7166</v>
      </c>
      <c r="J34" s="10">
        <v>4636</v>
      </c>
      <c r="K34" s="10">
        <v>2530</v>
      </c>
      <c r="L34" s="10">
        <f t="shared" si="17"/>
        <v>50</v>
      </c>
      <c r="M34" s="10">
        <v>30</v>
      </c>
      <c r="N34" s="10">
        <f>SUM(N37:N55)</f>
        <v>20</v>
      </c>
      <c r="O34" s="10">
        <v>2833925</v>
      </c>
      <c r="P34" s="10">
        <v>10776342</v>
      </c>
      <c r="Q34" s="10">
        <f t="shared" si="18"/>
        <v>19893597</v>
      </c>
      <c r="R34" s="10">
        <v>18925161</v>
      </c>
      <c r="S34" s="10">
        <v>951595</v>
      </c>
      <c r="T34" s="10">
        <v>16841</v>
      </c>
      <c r="U34" s="10">
        <v>8930895</v>
      </c>
      <c r="V34" s="10">
        <f>U34/C34</f>
        <v>41539.046511627908</v>
      </c>
      <c r="W34" s="10">
        <f>U34/F34</f>
        <v>1237.6517461197338</v>
      </c>
    </row>
    <row r="35" spans="1:23" ht="24.75" hidden="1" customHeight="1">
      <c r="A35" s="4"/>
      <c r="B35" s="22">
        <v>16</v>
      </c>
      <c r="C35" s="10">
        <v>215</v>
      </c>
      <c r="D35" s="10">
        <v>192</v>
      </c>
      <c r="E35" s="10">
        <v>23</v>
      </c>
      <c r="F35" s="10">
        <f>SUM(I35,L35)</f>
        <v>6884</v>
      </c>
      <c r="G35" s="10">
        <f>SUM(J35,M35)</f>
        <v>4485</v>
      </c>
      <c r="H35" s="10">
        <f>SUM(K35,N35)</f>
        <v>2399</v>
      </c>
      <c r="I35" s="10">
        <f t="shared" si="16"/>
        <v>6843</v>
      </c>
      <c r="J35" s="10">
        <v>4464</v>
      </c>
      <c r="K35" s="10">
        <v>2379</v>
      </c>
      <c r="L35" s="10">
        <f>SUM(M35:N35)</f>
        <v>41</v>
      </c>
      <c r="M35" s="10">
        <v>21</v>
      </c>
      <c r="N35" s="10">
        <v>20</v>
      </c>
      <c r="O35" s="10">
        <v>2908641</v>
      </c>
      <c r="P35" s="10">
        <v>11970008</v>
      </c>
      <c r="Q35" s="10">
        <f>SUM(R35:T35)</f>
        <v>20461541</v>
      </c>
      <c r="R35" s="10">
        <v>19447526</v>
      </c>
      <c r="S35" s="10">
        <v>999901</v>
      </c>
      <c r="T35" s="10">
        <v>14114</v>
      </c>
      <c r="U35" s="10">
        <v>8351403</v>
      </c>
      <c r="V35" s="10">
        <f>U35/C35</f>
        <v>38843.734883720928</v>
      </c>
      <c r="W35" s="10">
        <f>U35/F35</f>
        <v>1213.1613887274841</v>
      </c>
    </row>
    <row r="36" spans="1:23" ht="24.75" hidden="1" customHeight="1">
      <c r="A36" s="6"/>
      <c r="B36" s="6"/>
      <c r="C36" s="23">
        <f>SUM(C37:C57)</f>
        <v>215</v>
      </c>
      <c r="D36" s="23">
        <f>SUM(D37:D57)</f>
        <v>192</v>
      </c>
      <c r="E36" s="23">
        <f>SUM(E37:E57)</f>
        <v>23</v>
      </c>
      <c r="F36" s="23">
        <f>SUM(F37:F57)</f>
        <v>6884</v>
      </c>
      <c r="G36" s="23">
        <f t="shared" ref="G36:N36" si="19">SUM(G37:G57)</f>
        <v>4485</v>
      </c>
      <c r="H36" s="23">
        <f t="shared" si="19"/>
        <v>2399</v>
      </c>
      <c r="I36" s="23">
        <f t="shared" si="19"/>
        <v>6843</v>
      </c>
      <c r="J36" s="23">
        <f t="shared" si="19"/>
        <v>4464</v>
      </c>
      <c r="K36" s="23">
        <f t="shared" si="19"/>
        <v>2379</v>
      </c>
      <c r="L36" s="23">
        <f t="shared" si="19"/>
        <v>41</v>
      </c>
      <c r="M36" s="23">
        <f t="shared" si="19"/>
        <v>21</v>
      </c>
      <c r="N36" s="23">
        <f t="shared" si="19"/>
        <v>20</v>
      </c>
      <c r="O36" s="6"/>
      <c r="P36" s="6"/>
      <c r="Q36" s="6"/>
      <c r="R36" s="6"/>
      <c r="S36" s="6"/>
      <c r="T36" s="6"/>
      <c r="U36" s="6"/>
      <c r="V36" s="6"/>
      <c r="W36" s="6"/>
    </row>
    <row r="37" spans="1:23" ht="24.75" hidden="1" customHeight="1">
      <c r="A37" s="18" t="s">
        <v>55</v>
      </c>
      <c r="B37" s="7" t="s">
        <v>28</v>
      </c>
      <c r="C37" s="10">
        <f t="shared" si="15"/>
        <v>27</v>
      </c>
      <c r="D37" s="19">
        <v>25</v>
      </c>
      <c r="E37" s="19">
        <v>2</v>
      </c>
      <c r="F37" s="10">
        <f>SUM(L37,I37)</f>
        <v>568</v>
      </c>
      <c r="G37" s="10">
        <f>SUM(M37,J37)</f>
        <v>310</v>
      </c>
      <c r="H37" s="10">
        <f>SUM(N37,K37)</f>
        <v>258</v>
      </c>
      <c r="I37" s="10">
        <f t="shared" si="16"/>
        <v>562</v>
      </c>
      <c r="J37" s="19">
        <v>307</v>
      </c>
      <c r="K37" s="19">
        <v>255</v>
      </c>
      <c r="L37" s="10">
        <f t="shared" si="17"/>
        <v>6</v>
      </c>
      <c r="M37" s="19">
        <v>3</v>
      </c>
      <c r="N37" s="19">
        <v>3</v>
      </c>
      <c r="O37" s="10">
        <v>180596</v>
      </c>
      <c r="P37" s="10">
        <v>1155539</v>
      </c>
      <c r="Q37" s="10">
        <f t="shared" si="18"/>
        <v>2282505</v>
      </c>
      <c r="R37" s="10">
        <v>2234653</v>
      </c>
      <c r="S37" s="10">
        <v>47852</v>
      </c>
      <c r="T37" s="10" t="s">
        <v>57</v>
      </c>
      <c r="U37" s="10">
        <v>1073996</v>
      </c>
      <c r="V37" s="10">
        <f>U37/C37</f>
        <v>39777.629629629628</v>
      </c>
      <c r="W37" s="10">
        <f>U37/F37</f>
        <v>1890.838028169014</v>
      </c>
    </row>
    <row r="38" spans="1:23" ht="24.75" hidden="1" customHeight="1">
      <c r="A38" s="6">
        <v>10</v>
      </c>
      <c r="B38" s="7" t="s">
        <v>29</v>
      </c>
      <c r="C38" s="10">
        <f t="shared" si="15"/>
        <v>6</v>
      </c>
      <c r="D38" s="19">
        <v>6</v>
      </c>
      <c r="E38" s="19" t="s">
        <v>58</v>
      </c>
      <c r="F38" s="10">
        <f t="shared" ref="F38:F45" si="20">SUM(L38,I38)</f>
        <v>87</v>
      </c>
      <c r="G38" s="10">
        <f t="shared" ref="G38:G45" si="21">SUM(M38,J38)</f>
        <v>65</v>
      </c>
      <c r="H38" s="10">
        <f t="shared" ref="H38:H45" si="22">SUM(N38,K38)</f>
        <v>22</v>
      </c>
      <c r="I38" s="10">
        <f t="shared" ref="I38:I55" si="23">SUM(J38:K38)</f>
        <v>87</v>
      </c>
      <c r="J38" s="19">
        <v>65</v>
      </c>
      <c r="K38" s="19">
        <v>22</v>
      </c>
      <c r="L38" s="10" t="s">
        <v>58</v>
      </c>
      <c r="M38" s="19" t="s">
        <v>58</v>
      </c>
      <c r="N38" s="19" t="s">
        <v>58</v>
      </c>
      <c r="O38" s="10">
        <v>33240</v>
      </c>
      <c r="P38" s="10">
        <v>31754</v>
      </c>
      <c r="Q38" s="10">
        <v>120059</v>
      </c>
      <c r="R38" s="10" t="s">
        <v>59</v>
      </c>
      <c r="S38" s="10" t="s">
        <v>59</v>
      </c>
      <c r="T38" s="10" t="s">
        <v>58</v>
      </c>
      <c r="U38" s="10">
        <v>63825</v>
      </c>
      <c r="V38" s="10">
        <f t="shared" ref="V38:V54" si="24">U38/C38</f>
        <v>10637.5</v>
      </c>
      <c r="W38" s="10">
        <f t="shared" ref="W38:W54" si="25">U38/F38</f>
        <v>733.62068965517244</v>
      </c>
    </row>
    <row r="39" spans="1:23" ht="24.75" hidden="1" customHeight="1">
      <c r="A39" s="6">
        <v>12</v>
      </c>
      <c r="B39" s="7" t="s">
        <v>30</v>
      </c>
      <c r="C39" s="10">
        <f t="shared" si="15"/>
        <v>4</v>
      </c>
      <c r="D39" s="19">
        <v>3</v>
      </c>
      <c r="E39" s="19">
        <v>1</v>
      </c>
      <c r="F39" s="10">
        <f t="shared" si="20"/>
        <v>128</v>
      </c>
      <c r="G39" s="10">
        <f t="shared" si="21"/>
        <v>17</v>
      </c>
      <c r="H39" s="10">
        <f t="shared" si="22"/>
        <v>111</v>
      </c>
      <c r="I39" s="10">
        <f t="shared" si="23"/>
        <v>127</v>
      </c>
      <c r="J39" s="19">
        <v>16</v>
      </c>
      <c r="K39" s="19">
        <v>111</v>
      </c>
      <c r="L39" s="10">
        <f>SUM(M39:N39)</f>
        <v>1</v>
      </c>
      <c r="M39" s="19">
        <v>1</v>
      </c>
      <c r="N39" s="19" t="s">
        <v>58</v>
      </c>
      <c r="O39" s="10">
        <v>32557</v>
      </c>
      <c r="P39" s="10">
        <v>45761</v>
      </c>
      <c r="Q39" s="10">
        <f t="shared" si="18"/>
        <v>87333</v>
      </c>
      <c r="R39" s="10">
        <v>85438</v>
      </c>
      <c r="S39" s="10">
        <v>1895</v>
      </c>
      <c r="T39" s="10" t="s">
        <v>58</v>
      </c>
      <c r="U39" s="10">
        <v>39589</v>
      </c>
      <c r="V39" s="10">
        <f t="shared" si="24"/>
        <v>9897.25</v>
      </c>
      <c r="W39" s="10">
        <f t="shared" si="25"/>
        <v>309.2890625</v>
      </c>
    </row>
    <row r="40" spans="1:23" ht="24.75" hidden="1" customHeight="1">
      <c r="A40" s="6">
        <v>13</v>
      </c>
      <c r="B40" s="7" t="s">
        <v>31</v>
      </c>
      <c r="C40" s="10">
        <f t="shared" si="15"/>
        <v>8</v>
      </c>
      <c r="D40" s="19">
        <v>8</v>
      </c>
      <c r="E40" s="19" t="s">
        <v>54</v>
      </c>
      <c r="F40" s="10">
        <f t="shared" si="20"/>
        <v>67</v>
      </c>
      <c r="G40" s="10">
        <f t="shared" si="21"/>
        <v>51</v>
      </c>
      <c r="H40" s="10">
        <f t="shared" si="22"/>
        <v>16</v>
      </c>
      <c r="I40" s="10">
        <f t="shared" si="23"/>
        <v>67</v>
      </c>
      <c r="J40" s="19">
        <v>51</v>
      </c>
      <c r="K40" s="19">
        <v>16</v>
      </c>
      <c r="L40" s="10" t="s">
        <v>54</v>
      </c>
      <c r="M40" s="19" t="s">
        <v>54</v>
      </c>
      <c r="N40" s="19" t="s">
        <v>54</v>
      </c>
      <c r="O40" s="10">
        <v>29343</v>
      </c>
      <c r="P40" s="10">
        <v>62846</v>
      </c>
      <c r="Q40" s="10">
        <f t="shared" si="18"/>
        <v>126420</v>
      </c>
      <c r="R40" s="10">
        <v>119563</v>
      </c>
      <c r="S40" s="10">
        <v>6857</v>
      </c>
      <c r="T40" s="10" t="s">
        <v>54</v>
      </c>
      <c r="U40" s="10">
        <v>60545</v>
      </c>
      <c r="V40" s="10">
        <f t="shared" si="24"/>
        <v>7568.125</v>
      </c>
      <c r="W40" s="10">
        <f t="shared" si="25"/>
        <v>903.6567164179105</v>
      </c>
    </row>
    <row r="41" spans="1:23" ht="24.75" hidden="1" customHeight="1">
      <c r="A41" s="6">
        <v>14</v>
      </c>
      <c r="B41" s="7" t="s">
        <v>32</v>
      </c>
      <c r="C41" s="10">
        <f t="shared" si="15"/>
        <v>5</v>
      </c>
      <c r="D41" s="19">
        <v>5</v>
      </c>
      <c r="E41" s="19" t="s">
        <v>61</v>
      </c>
      <c r="F41" s="10">
        <f t="shared" si="20"/>
        <v>33</v>
      </c>
      <c r="G41" s="10">
        <f t="shared" si="21"/>
        <v>28</v>
      </c>
      <c r="H41" s="10">
        <f t="shared" si="22"/>
        <v>5</v>
      </c>
      <c r="I41" s="10">
        <f t="shared" si="23"/>
        <v>33</v>
      </c>
      <c r="J41" s="19">
        <v>28</v>
      </c>
      <c r="K41" s="19">
        <v>5</v>
      </c>
      <c r="L41" s="10" t="s">
        <v>61</v>
      </c>
      <c r="M41" s="19" t="s">
        <v>61</v>
      </c>
      <c r="N41" s="19" t="s">
        <v>61</v>
      </c>
      <c r="O41" s="10">
        <v>9799</v>
      </c>
      <c r="P41" s="10">
        <v>10671</v>
      </c>
      <c r="Q41" s="10">
        <f t="shared" si="18"/>
        <v>23835</v>
      </c>
      <c r="R41" s="10">
        <v>23807</v>
      </c>
      <c r="S41" s="10" t="s">
        <v>61</v>
      </c>
      <c r="T41" s="10">
        <v>28</v>
      </c>
      <c r="U41" s="10">
        <v>12538</v>
      </c>
      <c r="V41" s="10">
        <f t="shared" si="24"/>
        <v>2507.6</v>
      </c>
      <c r="W41" s="10">
        <f t="shared" si="25"/>
        <v>379.93939393939394</v>
      </c>
    </row>
    <row r="42" spans="1:23" ht="24.75" hidden="1" customHeight="1">
      <c r="A42" s="6">
        <v>15</v>
      </c>
      <c r="B42" s="7" t="s">
        <v>33</v>
      </c>
      <c r="C42" s="10">
        <f t="shared" si="15"/>
        <v>7</v>
      </c>
      <c r="D42" s="19">
        <v>7</v>
      </c>
      <c r="E42" s="19" t="s">
        <v>61</v>
      </c>
      <c r="F42" s="10">
        <f t="shared" si="20"/>
        <v>165</v>
      </c>
      <c r="G42" s="10">
        <f t="shared" si="21"/>
        <v>100</v>
      </c>
      <c r="H42" s="10">
        <f t="shared" si="22"/>
        <v>65</v>
      </c>
      <c r="I42" s="10">
        <f t="shared" si="23"/>
        <v>165</v>
      </c>
      <c r="J42" s="19">
        <v>100</v>
      </c>
      <c r="K42" s="19">
        <v>65</v>
      </c>
      <c r="L42" s="10" t="s">
        <v>61</v>
      </c>
      <c r="M42" s="19" t="s">
        <v>61</v>
      </c>
      <c r="N42" s="19" t="s">
        <v>61</v>
      </c>
      <c r="O42" s="10">
        <v>58489</v>
      </c>
      <c r="P42" s="10">
        <v>105064</v>
      </c>
      <c r="Q42" s="10">
        <f t="shared" si="18"/>
        <v>171653</v>
      </c>
      <c r="R42" s="10">
        <v>169974</v>
      </c>
      <c r="S42" s="10">
        <v>1679</v>
      </c>
      <c r="T42" s="10" t="s">
        <v>61</v>
      </c>
      <c r="U42" s="10">
        <v>63361</v>
      </c>
      <c r="V42" s="10">
        <f t="shared" si="24"/>
        <v>9051.5714285714294</v>
      </c>
      <c r="W42" s="10">
        <f t="shared" si="25"/>
        <v>384.0060606060606</v>
      </c>
    </row>
    <row r="43" spans="1:23" ht="24.75" hidden="1" customHeight="1">
      <c r="A43" s="6">
        <v>16</v>
      </c>
      <c r="B43" s="7" t="s">
        <v>34</v>
      </c>
      <c r="C43" s="10">
        <f t="shared" si="15"/>
        <v>9</v>
      </c>
      <c r="D43" s="19">
        <v>6</v>
      </c>
      <c r="E43" s="19">
        <v>3</v>
      </c>
      <c r="F43" s="10">
        <f t="shared" si="20"/>
        <v>173</v>
      </c>
      <c r="G43" s="10">
        <f t="shared" si="21"/>
        <v>92</v>
      </c>
      <c r="H43" s="10">
        <f t="shared" si="22"/>
        <v>81</v>
      </c>
      <c r="I43" s="10">
        <f t="shared" si="23"/>
        <v>167</v>
      </c>
      <c r="J43" s="19">
        <v>89</v>
      </c>
      <c r="K43" s="19">
        <v>78</v>
      </c>
      <c r="L43" s="10">
        <f>SUM(M43:N43)</f>
        <v>6</v>
      </c>
      <c r="M43" s="19">
        <v>3</v>
      </c>
      <c r="N43" s="19">
        <v>3</v>
      </c>
      <c r="O43" s="10">
        <v>57282</v>
      </c>
      <c r="P43" s="10">
        <v>80105</v>
      </c>
      <c r="Q43" s="10">
        <f t="shared" si="18"/>
        <v>190136</v>
      </c>
      <c r="R43" s="10">
        <v>176036</v>
      </c>
      <c r="S43" s="10">
        <v>14100</v>
      </c>
      <c r="T43" s="10" t="s">
        <v>58</v>
      </c>
      <c r="U43" s="10">
        <v>105647</v>
      </c>
      <c r="V43" s="10">
        <f t="shared" si="24"/>
        <v>11738.555555555555</v>
      </c>
      <c r="W43" s="10">
        <f t="shared" si="25"/>
        <v>610.67630057803467</v>
      </c>
    </row>
    <row r="44" spans="1:23" ht="24.75" hidden="1" customHeight="1">
      <c r="A44" s="6">
        <v>17</v>
      </c>
      <c r="B44" s="7" t="s">
        <v>35</v>
      </c>
      <c r="C44" s="10">
        <f t="shared" si="15"/>
        <v>1</v>
      </c>
      <c r="D44" s="19">
        <v>1</v>
      </c>
      <c r="E44" s="19" t="s">
        <v>61</v>
      </c>
      <c r="F44" s="10">
        <f t="shared" si="20"/>
        <v>110</v>
      </c>
      <c r="G44" s="10">
        <f>SUM(M44,J44)</f>
        <v>32</v>
      </c>
      <c r="H44" s="10">
        <f>SUM(N44,K44)</f>
        <v>78</v>
      </c>
      <c r="I44" s="10">
        <f t="shared" si="23"/>
        <v>110</v>
      </c>
      <c r="J44" s="19">
        <v>32</v>
      </c>
      <c r="K44" s="19">
        <v>78</v>
      </c>
      <c r="L44" s="10" t="s">
        <v>61</v>
      </c>
      <c r="M44" s="19" t="s">
        <v>61</v>
      </c>
      <c r="N44" s="19" t="s">
        <v>61</v>
      </c>
      <c r="O44" s="10" t="s">
        <v>62</v>
      </c>
      <c r="P44" s="10" t="s">
        <v>62</v>
      </c>
      <c r="Q44" s="10" t="s">
        <v>62</v>
      </c>
      <c r="R44" s="10" t="s">
        <v>62</v>
      </c>
      <c r="S44" s="10" t="s">
        <v>61</v>
      </c>
      <c r="T44" s="10" t="s">
        <v>61</v>
      </c>
      <c r="U44" s="10" t="s">
        <v>62</v>
      </c>
      <c r="V44" s="10" t="s">
        <v>62</v>
      </c>
      <c r="W44" s="10" t="s">
        <v>62</v>
      </c>
    </row>
    <row r="45" spans="1:23" ht="24.75" hidden="1" customHeight="1">
      <c r="A45" s="6">
        <v>19</v>
      </c>
      <c r="B45" s="13" t="s">
        <v>76</v>
      </c>
      <c r="C45" s="10">
        <f t="shared" si="15"/>
        <v>21</v>
      </c>
      <c r="D45" s="19">
        <v>17</v>
      </c>
      <c r="E45" s="19">
        <v>4</v>
      </c>
      <c r="F45" s="10">
        <f t="shared" si="20"/>
        <v>446</v>
      </c>
      <c r="G45" s="10">
        <f t="shared" si="21"/>
        <v>239</v>
      </c>
      <c r="H45" s="10">
        <f t="shared" si="22"/>
        <v>207</v>
      </c>
      <c r="I45" s="10">
        <f t="shared" si="23"/>
        <v>439</v>
      </c>
      <c r="J45" s="19">
        <v>236</v>
      </c>
      <c r="K45" s="19">
        <v>203</v>
      </c>
      <c r="L45" s="10">
        <f>SUM(M45:N45)</f>
        <v>7</v>
      </c>
      <c r="M45" s="19">
        <v>3</v>
      </c>
      <c r="N45" s="19">
        <v>4</v>
      </c>
      <c r="O45" s="10">
        <v>143904</v>
      </c>
      <c r="P45" s="10">
        <v>464630</v>
      </c>
      <c r="Q45" s="10">
        <f t="shared" si="18"/>
        <v>769395</v>
      </c>
      <c r="R45" s="10">
        <v>669656</v>
      </c>
      <c r="S45" s="10">
        <v>99739</v>
      </c>
      <c r="T45" s="10" t="s">
        <v>61</v>
      </c>
      <c r="U45" s="10">
        <v>291357</v>
      </c>
      <c r="V45" s="10">
        <f t="shared" si="24"/>
        <v>13874.142857142857</v>
      </c>
      <c r="W45" s="10">
        <f t="shared" si="25"/>
        <v>653.26681614349775</v>
      </c>
    </row>
    <row r="46" spans="1:23" ht="24.75" hidden="1" customHeight="1">
      <c r="A46" s="6">
        <v>22</v>
      </c>
      <c r="B46" s="7" t="s">
        <v>37</v>
      </c>
      <c r="C46" s="10">
        <f t="shared" si="15"/>
        <v>5</v>
      </c>
      <c r="D46" s="19">
        <v>5</v>
      </c>
      <c r="E46" s="19" t="s">
        <v>64</v>
      </c>
      <c r="F46" s="10">
        <f t="shared" ref="F46:H48" si="26">SUM(L46,I46)</f>
        <v>36</v>
      </c>
      <c r="G46" s="10">
        <f t="shared" si="26"/>
        <v>30</v>
      </c>
      <c r="H46" s="10">
        <f t="shared" si="26"/>
        <v>6</v>
      </c>
      <c r="I46" s="10">
        <f t="shared" si="23"/>
        <v>36</v>
      </c>
      <c r="J46" s="19">
        <v>30</v>
      </c>
      <c r="K46" s="19">
        <v>6</v>
      </c>
      <c r="L46" s="10" t="s">
        <v>64</v>
      </c>
      <c r="M46" s="19" t="s">
        <v>64</v>
      </c>
      <c r="N46" s="19" t="s">
        <v>64</v>
      </c>
      <c r="O46" s="10">
        <v>14661</v>
      </c>
      <c r="P46" s="10">
        <v>41724</v>
      </c>
      <c r="Q46" s="10">
        <f t="shared" si="18"/>
        <v>74921</v>
      </c>
      <c r="R46" s="10">
        <v>74500</v>
      </c>
      <c r="S46" s="10">
        <v>421</v>
      </c>
      <c r="T46" s="10" t="s">
        <v>64</v>
      </c>
      <c r="U46" s="10">
        <v>31616</v>
      </c>
      <c r="V46" s="10">
        <f t="shared" si="24"/>
        <v>6323.2</v>
      </c>
      <c r="W46" s="10">
        <f t="shared" si="25"/>
        <v>878.22222222222217</v>
      </c>
    </row>
    <row r="47" spans="1:23" ht="24.75" hidden="1" customHeight="1">
      <c r="A47" s="6">
        <v>24</v>
      </c>
      <c r="B47" s="7" t="s">
        <v>38</v>
      </c>
      <c r="C47" s="10">
        <f t="shared" si="15"/>
        <v>1</v>
      </c>
      <c r="D47" s="19">
        <v>1</v>
      </c>
      <c r="E47" s="19" t="s">
        <v>66</v>
      </c>
      <c r="F47" s="10">
        <f>SUM(L47,I47)</f>
        <v>26</v>
      </c>
      <c r="G47" s="10">
        <f>SUM(M47,J47)</f>
        <v>20</v>
      </c>
      <c r="H47" s="10">
        <f>SUM(N47,K47)</f>
        <v>6</v>
      </c>
      <c r="I47" s="10">
        <f>SUM(J47:K47)</f>
        <v>26</v>
      </c>
      <c r="J47" s="19">
        <v>20</v>
      </c>
      <c r="K47" s="19">
        <v>6</v>
      </c>
      <c r="L47" s="10" t="s">
        <v>66</v>
      </c>
      <c r="M47" s="19" t="s">
        <v>66</v>
      </c>
      <c r="N47" s="19" t="s">
        <v>66</v>
      </c>
      <c r="O47" s="10" t="s">
        <v>67</v>
      </c>
      <c r="P47" s="10" t="s">
        <v>67</v>
      </c>
      <c r="Q47" s="10" t="s">
        <v>67</v>
      </c>
      <c r="R47" s="10" t="s">
        <v>67</v>
      </c>
      <c r="S47" s="10" t="s">
        <v>66</v>
      </c>
      <c r="T47" s="10" t="s">
        <v>66</v>
      </c>
      <c r="U47" s="10" t="s">
        <v>67</v>
      </c>
      <c r="V47" s="10" t="s">
        <v>67</v>
      </c>
      <c r="W47" s="10" t="s">
        <v>67</v>
      </c>
    </row>
    <row r="48" spans="1:23" ht="24.75" hidden="1" customHeight="1">
      <c r="A48" s="6">
        <v>25</v>
      </c>
      <c r="B48" s="7" t="s">
        <v>39</v>
      </c>
      <c r="C48" s="10">
        <f t="shared" si="15"/>
        <v>8</v>
      </c>
      <c r="D48" s="19">
        <v>8</v>
      </c>
      <c r="E48" s="19" t="s">
        <v>77</v>
      </c>
      <c r="F48" s="10">
        <f t="shared" si="26"/>
        <v>210</v>
      </c>
      <c r="G48" s="10">
        <f t="shared" si="26"/>
        <v>145</v>
      </c>
      <c r="H48" s="10">
        <f t="shared" si="26"/>
        <v>65</v>
      </c>
      <c r="I48" s="10">
        <f t="shared" si="23"/>
        <v>210</v>
      </c>
      <c r="J48" s="19">
        <v>145</v>
      </c>
      <c r="K48" s="19">
        <v>65</v>
      </c>
      <c r="L48" s="10" t="s">
        <v>77</v>
      </c>
      <c r="M48" s="19" t="s">
        <v>77</v>
      </c>
      <c r="N48" s="19" t="s">
        <v>77</v>
      </c>
      <c r="O48" s="10">
        <v>86838</v>
      </c>
      <c r="P48" s="10">
        <v>70780</v>
      </c>
      <c r="Q48" s="10">
        <f t="shared" si="18"/>
        <v>312169</v>
      </c>
      <c r="R48" s="10">
        <v>267808</v>
      </c>
      <c r="S48" s="10">
        <v>44330</v>
      </c>
      <c r="T48" s="10">
        <v>31</v>
      </c>
      <c r="U48" s="10">
        <v>231269</v>
      </c>
      <c r="V48" s="10">
        <f t="shared" si="24"/>
        <v>28908.625</v>
      </c>
      <c r="W48" s="10">
        <f t="shared" si="25"/>
        <v>1101.2809523809524</v>
      </c>
    </row>
    <row r="49" spans="1:23" ht="24.75" hidden="1" customHeight="1">
      <c r="A49" s="6">
        <v>26</v>
      </c>
      <c r="B49" s="7" t="s">
        <v>40</v>
      </c>
      <c r="C49" s="10">
        <f t="shared" si="15"/>
        <v>41</v>
      </c>
      <c r="D49" s="19">
        <v>40</v>
      </c>
      <c r="E49" s="19">
        <v>1</v>
      </c>
      <c r="F49" s="10">
        <f>SUM(L49,I49)</f>
        <v>1311</v>
      </c>
      <c r="G49" s="10">
        <f>SUM(M49,J49)</f>
        <v>1072</v>
      </c>
      <c r="H49" s="10">
        <f>SUM(N49,K49)</f>
        <v>239</v>
      </c>
      <c r="I49" s="10">
        <f t="shared" si="23"/>
        <v>1309</v>
      </c>
      <c r="J49" s="19">
        <v>1071</v>
      </c>
      <c r="K49" s="19">
        <v>238</v>
      </c>
      <c r="L49" s="10">
        <f>SUM(M49:N49)</f>
        <v>2</v>
      </c>
      <c r="M49" s="19">
        <v>1</v>
      </c>
      <c r="N49" s="19">
        <v>1</v>
      </c>
      <c r="O49" s="10">
        <v>565966</v>
      </c>
      <c r="P49" s="10">
        <v>2319820</v>
      </c>
      <c r="Q49" s="10">
        <f t="shared" si="18"/>
        <v>3515730</v>
      </c>
      <c r="R49" s="10">
        <v>3154712</v>
      </c>
      <c r="S49" s="10">
        <v>347315</v>
      </c>
      <c r="T49" s="10">
        <v>13703</v>
      </c>
      <c r="U49" s="10">
        <v>1150836</v>
      </c>
      <c r="V49" s="10">
        <f t="shared" si="24"/>
        <v>28069.170731707316</v>
      </c>
      <c r="W49" s="10">
        <f t="shared" si="25"/>
        <v>877.83066361556064</v>
      </c>
    </row>
    <row r="50" spans="1:23" ht="24.75" hidden="1" customHeight="1">
      <c r="A50" s="6">
        <v>27</v>
      </c>
      <c r="B50" s="7" t="s">
        <v>41</v>
      </c>
      <c r="C50" s="10">
        <f t="shared" si="15"/>
        <v>18</v>
      </c>
      <c r="D50" s="19">
        <v>14</v>
      </c>
      <c r="E50" s="19">
        <v>4</v>
      </c>
      <c r="F50" s="10">
        <f t="shared" ref="F50:F55" si="27">SUM(L50,I50)</f>
        <v>1276</v>
      </c>
      <c r="G50" s="10">
        <f t="shared" ref="G50:G55" si="28">SUM(M50,J50)</f>
        <v>1029</v>
      </c>
      <c r="H50" s="10">
        <f t="shared" ref="H50:H55" si="29">SUM(N50,K50)</f>
        <v>247</v>
      </c>
      <c r="I50" s="10">
        <f t="shared" si="23"/>
        <v>1269</v>
      </c>
      <c r="J50" s="19">
        <v>1024</v>
      </c>
      <c r="K50" s="19">
        <v>245</v>
      </c>
      <c r="L50" s="10">
        <f>SUM(M50:N50)</f>
        <v>7</v>
      </c>
      <c r="M50" s="19">
        <v>5</v>
      </c>
      <c r="N50" s="19">
        <v>2</v>
      </c>
      <c r="O50" s="10">
        <v>819526</v>
      </c>
      <c r="P50" s="10">
        <v>4404798</v>
      </c>
      <c r="Q50" s="10">
        <f t="shared" si="18"/>
        <v>7506228</v>
      </c>
      <c r="R50" s="10">
        <v>7458380</v>
      </c>
      <c r="S50" s="10">
        <v>47596</v>
      </c>
      <c r="T50" s="10">
        <v>252</v>
      </c>
      <c r="U50" s="10">
        <v>3182561</v>
      </c>
      <c r="V50" s="10">
        <f t="shared" si="24"/>
        <v>176808.94444444444</v>
      </c>
      <c r="W50" s="10">
        <f t="shared" si="25"/>
        <v>2494.1700626959246</v>
      </c>
    </row>
    <row r="51" spans="1:23" ht="24.75" hidden="1" customHeight="1">
      <c r="A51" s="6">
        <v>28</v>
      </c>
      <c r="B51" s="7" t="s">
        <v>42</v>
      </c>
      <c r="C51" s="10">
        <f t="shared" si="15"/>
        <v>4</v>
      </c>
      <c r="D51" s="19">
        <v>3</v>
      </c>
      <c r="E51" s="19">
        <v>1</v>
      </c>
      <c r="F51" s="10">
        <f>SUM(L51,I51)</f>
        <v>209</v>
      </c>
      <c r="G51" s="10">
        <f>SUM(M51,J51)</f>
        <v>89</v>
      </c>
      <c r="H51" s="10">
        <f>SUM(N51,K51)</f>
        <v>120</v>
      </c>
      <c r="I51" s="10">
        <f>SUM(J51:K51)</f>
        <v>207</v>
      </c>
      <c r="J51" s="19">
        <v>88</v>
      </c>
      <c r="K51" s="19">
        <v>119</v>
      </c>
      <c r="L51" s="10">
        <v>2</v>
      </c>
      <c r="M51" s="19">
        <v>1</v>
      </c>
      <c r="N51" s="19">
        <v>1</v>
      </c>
      <c r="O51" s="10">
        <v>55178</v>
      </c>
      <c r="P51" s="10">
        <v>83402</v>
      </c>
      <c r="Q51" s="10">
        <f t="shared" si="18"/>
        <v>186777</v>
      </c>
      <c r="R51" s="10">
        <v>167503</v>
      </c>
      <c r="S51" s="10">
        <v>19274</v>
      </c>
      <c r="T51" s="10" t="s">
        <v>70</v>
      </c>
      <c r="U51" s="10">
        <v>98552</v>
      </c>
      <c r="V51" s="10">
        <f>U51/C51</f>
        <v>24638</v>
      </c>
      <c r="W51" s="10">
        <f t="shared" si="25"/>
        <v>471.54066985645932</v>
      </c>
    </row>
    <row r="52" spans="1:23" ht="24.75" hidden="1" customHeight="1">
      <c r="A52" s="6">
        <v>29</v>
      </c>
      <c r="B52" s="7" t="s">
        <v>43</v>
      </c>
      <c r="C52" s="10">
        <f t="shared" si="15"/>
        <v>30</v>
      </c>
      <c r="D52" s="19">
        <v>23</v>
      </c>
      <c r="E52" s="19">
        <v>7</v>
      </c>
      <c r="F52" s="10">
        <f t="shared" si="27"/>
        <v>1365</v>
      </c>
      <c r="G52" s="10">
        <f t="shared" si="28"/>
        <v>696</v>
      </c>
      <c r="H52" s="10">
        <f t="shared" si="29"/>
        <v>669</v>
      </c>
      <c r="I52" s="10">
        <f t="shared" si="23"/>
        <v>1355</v>
      </c>
      <c r="J52" s="19">
        <v>692</v>
      </c>
      <c r="K52" s="19">
        <v>663</v>
      </c>
      <c r="L52" s="10">
        <f>SUM(M52:N52)</f>
        <v>10</v>
      </c>
      <c r="M52" s="19">
        <v>4</v>
      </c>
      <c r="N52" s="19">
        <v>6</v>
      </c>
      <c r="O52" s="10">
        <v>500508</v>
      </c>
      <c r="P52" s="10">
        <v>2122746</v>
      </c>
      <c r="Q52" s="10">
        <f t="shared" si="18"/>
        <v>3470820</v>
      </c>
      <c r="R52" s="10">
        <v>3131777</v>
      </c>
      <c r="S52" s="10">
        <v>339043</v>
      </c>
      <c r="T52" s="10" t="s">
        <v>72</v>
      </c>
      <c r="U52" s="10">
        <v>1317045</v>
      </c>
      <c r="V52" s="10">
        <f t="shared" si="24"/>
        <v>43901.5</v>
      </c>
      <c r="W52" s="10">
        <f t="shared" si="25"/>
        <v>964.86813186813185</v>
      </c>
    </row>
    <row r="53" spans="1:23" ht="24.75" hidden="1" customHeight="1">
      <c r="A53" s="6">
        <v>30</v>
      </c>
      <c r="B53" s="7" t="s">
        <v>44</v>
      </c>
      <c r="C53" s="10">
        <f t="shared" si="15"/>
        <v>10</v>
      </c>
      <c r="D53" s="19">
        <v>10</v>
      </c>
      <c r="E53" s="19" t="s">
        <v>73</v>
      </c>
      <c r="F53" s="10">
        <f t="shared" si="27"/>
        <v>467</v>
      </c>
      <c r="G53" s="10">
        <f t="shared" si="28"/>
        <v>357</v>
      </c>
      <c r="H53" s="10">
        <f t="shared" si="29"/>
        <v>110</v>
      </c>
      <c r="I53" s="10">
        <f t="shared" si="23"/>
        <v>467</v>
      </c>
      <c r="J53" s="19">
        <v>357</v>
      </c>
      <c r="K53" s="19">
        <v>110</v>
      </c>
      <c r="L53" s="10">
        <f>SUM(M53:N53)</f>
        <v>0</v>
      </c>
      <c r="M53" s="19" t="s">
        <v>73</v>
      </c>
      <c r="N53" s="19" t="s">
        <v>73</v>
      </c>
      <c r="O53" s="10">
        <v>190910</v>
      </c>
      <c r="P53" s="10">
        <v>467130</v>
      </c>
      <c r="Q53" s="10">
        <f t="shared" si="18"/>
        <v>748041</v>
      </c>
      <c r="R53" s="10">
        <v>747941</v>
      </c>
      <c r="S53" s="10" t="s">
        <v>73</v>
      </c>
      <c r="T53" s="10">
        <v>100</v>
      </c>
      <c r="U53" s="10">
        <v>271577</v>
      </c>
      <c r="V53" s="10">
        <f t="shared" si="24"/>
        <v>27157.7</v>
      </c>
      <c r="W53" s="10">
        <f t="shared" si="25"/>
        <v>581.53533190578162</v>
      </c>
    </row>
    <row r="54" spans="1:23" ht="24.75" hidden="1" customHeight="1">
      <c r="A54" s="6">
        <v>31</v>
      </c>
      <c r="B54" s="7" t="s">
        <v>45</v>
      </c>
      <c r="C54" s="10">
        <f t="shared" si="15"/>
        <v>6</v>
      </c>
      <c r="D54" s="19">
        <v>6</v>
      </c>
      <c r="E54" s="19" t="s">
        <v>53</v>
      </c>
      <c r="F54" s="10">
        <f t="shared" si="27"/>
        <v>156</v>
      </c>
      <c r="G54" s="10">
        <f t="shared" si="28"/>
        <v>75</v>
      </c>
      <c r="H54" s="10">
        <f t="shared" si="29"/>
        <v>81</v>
      </c>
      <c r="I54" s="10">
        <f t="shared" si="23"/>
        <v>156</v>
      </c>
      <c r="J54" s="19">
        <v>75</v>
      </c>
      <c r="K54" s="19">
        <v>81</v>
      </c>
      <c r="L54" s="10" t="s">
        <v>53</v>
      </c>
      <c r="M54" s="19" t="s">
        <v>53</v>
      </c>
      <c r="N54" s="19" t="s">
        <v>53</v>
      </c>
      <c r="O54" s="10">
        <v>58533</v>
      </c>
      <c r="P54" s="10">
        <v>64193</v>
      </c>
      <c r="Q54" s="10">
        <f t="shared" si="18"/>
        <v>172129</v>
      </c>
      <c r="R54" s="10">
        <v>145091</v>
      </c>
      <c r="S54" s="10">
        <v>27038</v>
      </c>
      <c r="T54" s="10" t="s">
        <v>53</v>
      </c>
      <c r="U54" s="10">
        <v>103907</v>
      </c>
      <c r="V54" s="10">
        <f t="shared" si="24"/>
        <v>17317.833333333332</v>
      </c>
      <c r="W54" s="10">
        <f t="shared" si="25"/>
        <v>666.07051282051282</v>
      </c>
    </row>
    <row r="55" spans="1:23" ht="24.75" hidden="1" customHeight="1" thickBot="1">
      <c r="A55" s="20">
        <v>32</v>
      </c>
      <c r="B55" s="8" t="s">
        <v>7</v>
      </c>
      <c r="C55" s="12">
        <f t="shared" si="15"/>
        <v>4</v>
      </c>
      <c r="D55" s="21">
        <v>4</v>
      </c>
      <c r="E55" s="21" t="s">
        <v>74</v>
      </c>
      <c r="F55" s="12">
        <f t="shared" si="27"/>
        <v>51</v>
      </c>
      <c r="G55" s="12">
        <f t="shared" si="28"/>
        <v>38</v>
      </c>
      <c r="H55" s="12">
        <f t="shared" si="29"/>
        <v>13</v>
      </c>
      <c r="I55" s="12">
        <f t="shared" si="23"/>
        <v>51</v>
      </c>
      <c r="J55" s="21">
        <v>38</v>
      </c>
      <c r="K55" s="21">
        <v>13</v>
      </c>
      <c r="L55" s="12">
        <f>SUM(M55:N55)</f>
        <v>0</v>
      </c>
      <c r="M55" s="21" t="s">
        <v>74</v>
      </c>
      <c r="N55" s="21" t="s">
        <v>74</v>
      </c>
      <c r="O55" s="12" t="s">
        <v>75</v>
      </c>
      <c r="P55" s="12" t="s">
        <v>75</v>
      </c>
      <c r="Q55" s="12" t="s">
        <v>75</v>
      </c>
      <c r="R55" s="12" t="s">
        <v>75</v>
      </c>
      <c r="S55" s="12" t="s">
        <v>75</v>
      </c>
      <c r="T55" s="12" t="s">
        <v>74</v>
      </c>
      <c r="U55" s="12" t="s">
        <v>75</v>
      </c>
      <c r="V55" s="12" t="s">
        <v>75</v>
      </c>
      <c r="W55" s="12" t="s">
        <v>75</v>
      </c>
    </row>
    <row r="56" spans="1:23" ht="19.5" hidden="1" customHeight="1">
      <c r="C56" s="9" t="s">
        <v>47</v>
      </c>
    </row>
    <row r="57" spans="1:23" ht="14.25" hidden="1" thickBot="1">
      <c r="T57" s="2" t="s">
        <v>48</v>
      </c>
    </row>
    <row r="58" spans="1:23" hidden="1">
      <c r="A58" s="45" t="s">
        <v>8</v>
      </c>
      <c r="B58" s="44"/>
      <c r="C58" s="40" t="s">
        <v>6</v>
      </c>
      <c r="D58" s="40"/>
      <c r="E58" s="40"/>
      <c r="F58" s="40" t="s">
        <v>4</v>
      </c>
      <c r="G58" s="40"/>
      <c r="H58" s="40"/>
      <c r="I58" s="40"/>
      <c r="J58" s="40"/>
      <c r="K58" s="40"/>
      <c r="L58" s="40"/>
      <c r="M58" s="40"/>
      <c r="N58" s="40"/>
      <c r="O58" s="44" t="s">
        <v>16</v>
      </c>
      <c r="P58" s="44" t="s">
        <v>17</v>
      </c>
      <c r="Q58" s="47" t="s">
        <v>18</v>
      </c>
      <c r="R58" s="47"/>
      <c r="S58" s="47"/>
      <c r="T58" s="47"/>
      <c r="U58" s="40" t="s">
        <v>49</v>
      </c>
      <c r="V58" s="40"/>
      <c r="W58" s="43"/>
    </row>
    <row r="59" spans="1:23" ht="13.5" hidden="1" customHeight="1">
      <c r="A59" s="46"/>
      <c r="B59" s="42"/>
      <c r="C59" s="41" t="s">
        <v>5</v>
      </c>
      <c r="D59" s="41" t="s">
        <v>9</v>
      </c>
      <c r="E59" s="41" t="s">
        <v>10</v>
      </c>
      <c r="F59" s="39" t="s">
        <v>5</v>
      </c>
      <c r="G59" s="39"/>
      <c r="H59" s="39"/>
      <c r="I59" s="39" t="s">
        <v>14</v>
      </c>
      <c r="J59" s="39"/>
      <c r="K59" s="39"/>
      <c r="L59" s="39" t="s">
        <v>15</v>
      </c>
      <c r="M59" s="39"/>
      <c r="N59" s="39"/>
      <c r="O59" s="39"/>
      <c r="P59" s="39"/>
      <c r="Q59" s="42" t="s">
        <v>19</v>
      </c>
      <c r="R59" s="42" t="s">
        <v>20</v>
      </c>
      <c r="S59" s="42" t="s">
        <v>21</v>
      </c>
      <c r="T59" s="42" t="s">
        <v>22</v>
      </c>
      <c r="U59" s="39" t="s">
        <v>19</v>
      </c>
      <c r="V59" s="42" t="s">
        <v>23</v>
      </c>
      <c r="W59" s="37" t="s">
        <v>24</v>
      </c>
    </row>
    <row r="60" spans="1:23" hidden="1">
      <c r="A60" s="46"/>
      <c r="B60" s="42"/>
      <c r="C60" s="41"/>
      <c r="D60" s="41"/>
      <c r="E60" s="41"/>
      <c r="F60" s="5" t="s">
        <v>11</v>
      </c>
      <c r="G60" s="5" t="s">
        <v>12</v>
      </c>
      <c r="H60" s="5" t="s">
        <v>13</v>
      </c>
      <c r="I60" s="5" t="s">
        <v>11</v>
      </c>
      <c r="J60" s="5" t="s">
        <v>12</v>
      </c>
      <c r="K60" s="5" t="s">
        <v>13</v>
      </c>
      <c r="L60" s="5" t="s">
        <v>11</v>
      </c>
      <c r="M60" s="5" t="s">
        <v>12</v>
      </c>
      <c r="N60" s="5" t="s">
        <v>13</v>
      </c>
      <c r="O60" s="39"/>
      <c r="P60" s="39"/>
      <c r="Q60" s="42"/>
      <c r="R60" s="42"/>
      <c r="S60" s="42"/>
      <c r="T60" s="42"/>
      <c r="U60" s="39"/>
      <c r="V60" s="39"/>
      <c r="W60" s="38"/>
    </row>
    <row r="61" spans="1:23" ht="18.75" hidden="1" customHeight="1">
      <c r="A61" s="35" t="s">
        <v>1</v>
      </c>
      <c r="B61" s="3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24.75" hidden="1" customHeight="1">
      <c r="A62" s="16" t="s">
        <v>26</v>
      </c>
      <c r="B62" s="6" t="s">
        <v>27</v>
      </c>
      <c r="C62" s="10">
        <f t="shared" ref="C62:C67" si="30">SUM(D62:E62)</f>
        <v>105</v>
      </c>
      <c r="D62" s="10">
        <v>69</v>
      </c>
      <c r="E62" s="10">
        <v>36</v>
      </c>
      <c r="F62" s="10">
        <v>1675</v>
      </c>
      <c r="G62" s="10"/>
      <c r="H62" s="10"/>
      <c r="I62" s="10"/>
      <c r="J62" s="10"/>
      <c r="K62" s="10"/>
      <c r="L62" s="10"/>
      <c r="M62" s="10"/>
      <c r="N62" s="10"/>
      <c r="O62" s="10">
        <v>555477</v>
      </c>
      <c r="P62" s="10">
        <v>1205504</v>
      </c>
      <c r="Q62" s="10">
        <v>2344665</v>
      </c>
      <c r="R62" s="10"/>
      <c r="S62" s="10"/>
      <c r="T62" s="10"/>
      <c r="U62" s="10">
        <v>1090270</v>
      </c>
      <c r="V62" s="10">
        <f t="shared" ref="V62:V67" si="31">U62/C62</f>
        <v>10383.523809523809</v>
      </c>
      <c r="W62" s="10">
        <f t="shared" ref="W62:W67" si="32">U62/F62</f>
        <v>650.90746268656721</v>
      </c>
    </row>
    <row r="63" spans="1:23" ht="24.75" hidden="1" customHeight="1">
      <c r="A63" s="4" t="s">
        <v>26</v>
      </c>
      <c r="B63" s="22" t="s">
        <v>50</v>
      </c>
      <c r="C63" s="10">
        <f t="shared" si="30"/>
        <v>102</v>
      </c>
      <c r="D63" s="10">
        <v>69</v>
      </c>
      <c r="E63" s="10">
        <v>33</v>
      </c>
      <c r="F63" s="10">
        <v>1620</v>
      </c>
      <c r="G63" s="10"/>
      <c r="H63" s="10"/>
      <c r="I63" s="10"/>
      <c r="J63" s="10"/>
      <c r="K63" s="10"/>
      <c r="L63" s="10"/>
      <c r="M63" s="10"/>
      <c r="N63" s="10"/>
      <c r="O63" s="10">
        <v>582286</v>
      </c>
      <c r="P63" s="10">
        <v>1367792</v>
      </c>
      <c r="Q63" s="10">
        <v>2275308</v>
      </c>
      <c r="R63" s="10"/>
      <c r="S63" s="10"/>
      <c r="T63" s="10"/>
      <c r="U63" s="10">
        <v>905241</v>
      </c>
      <c r="V63" s="10">
        <f t="shared" si="31"/>
        <v>8874.9117647058829</v>
      </c>
      <c r="W63" s="10">
        <f t="shared" si="32"/>
        <v>558.79074074074072</v>
      </c>
    </row>
    <row r="64" spans="1:23" ht="24.75" hidden="1" customHeight="1">
      <c r="A64" s="4"/>
      <c r="B64" s="22">
        <v>13</v>
      </c>
      <c r="C64" s="10">
        <f t="shared" si="30"/>
        <v>61</v>
      </c>
      <c r="D64" s="10">
        <v>52</v>
      </c>
      <c r="E64" s="10">
        <v>9</v>
      </c>
      <c r="F64" s="10">
        <v>1308</v>
      </c>
      <c r="G64" s="10"/>
      <c r="H64" s="10"/>
      <c r="I64" s="10"/>
      <c r="J64" s="10"/>
      <c r="K64" s="10"/>
      <c r="L64" s="10"/>
      <c r="M64" s="10"/>
      <c r="N64" s="10"/>
      <c r="O64" s="10">
        <v>474455</v>
      </c>
      <c r="P64" s="10">
        <v>1411676</v>
      </c>
      <c r="Q64" s="10">
        <v>2378151</v>
      </c>
      <c r="R64" s="10"/>
      <c r="S64" s="10"/>
      <c r="T64" s="10"/>
      <c r="U64" s="10">
        <v>919613</v>
      </c>
      <c r="V64" s="10">
        <f t="shared" si="31"/>
        <v>15075.622950819672</v>
      </c>
      <c r="W64" s="10">
        <f t="shared" si="32"/>
        <v>703.06804281345569</v>
      </c>
    </row>
    <row r="65" spans="1:23" ht="24.75" hidden="1" customHeight="1">
      <c r="A65" s="4"/>
      <c r="B65" s="22">
        <v>14</v>
      </c>
      <c r="C65" s="10">
        <f t="shared" si="30"/>
        <v>54</v>
      </c>
      <c r="D65" s="10">
        <v>45</v>
      </c>
      <c r="E65" s="10">
        <v>9</v>
      </c>
      <c r="F65" s="10">
        <v>1197</v>
      </c>
      <c r="G65" s="10"/>
      <c r="H65" s="10"/>
      <c r="I65" s="10"/>
      <c r="J65" s="10"/>
      <c r="K65" s="10"/>
      <c r="L65" s="10"/>
      <c r="M65" s="10"/>
      <c r="N65" s="10"/>
      <c r="O65" s="10">
        <v>382108</v>
      </c>
      <c r="P65" s="10">
        <v>1310295</v>
      </c>
      <c r="Q65" s="10">
        <v>2255156</v>
      </c>
      <c r="R65" s="10"/>
      <c r="S65" s="10"/>
      <c r="T65" s="10"/>
      <c r="U65" s="10">
        <v>896856</v>
      </c>
      <c r="V65" s="10">
        <f t="shared" si="31"/>
        <v>16608.444444444445</v>
      </c>
      <c r="W65" s="10">
        <f t="shared" si="32"/>
        <v>749.25313283208015</v>
      </c>
    </row>
    <row r="66" spans="1:23" ht="24.75" hidden="1" customHeight="1">
      <c r="A66" s="4"/>
      <c r="B66" s="22">
        <v>15</v>
      </c>
      <c r="C66" s="10">
        <f t="shared" si="30"/>
        <v>60</v>
      </c>
      <c r="D66" s="10">
        <f>SUM(D69:D84)</f>
        <v>49</v>
      </c>
      <c r="E66" s="10">
        <f>SUM(E69:E84)</f>
        <v>11</v>
      </c>
      <c r="F66" s="10">
        <f>SUM(L66,I66)</f>
        <v>1243</v>
      </c>
      <c r="G66" s="10">
        <f>SUM(M66,J66)</f>
        <v>759</v>
      </c>
      <c r="H66" s="10">
        <f>SUM(N66,K66)</f>
        <v>484</v>
      </c>
      <c r="I66" s="10">
        <f>SUM(J66:K66)</f>
        <v>1222</v>
      </c>
      <c r="J66" s="10">
        <v>746</v>
      </c>
      <c r="K66" s="10">
        <v>476</v>
      </c>
      <c r="L66" s="10">
        <f>SUM(M66:N66)</f>
        <v>21</v>
      </c>
      <c r="M66" s="10">
        <f>SUM(M69:M84)</f>
        <v>13</v>
      </c>
      <c r="N66" s="10">
        <v>8</v>
      </c>
      <c r="O66" s="10">
        <v>389343</v>
      </c>
      <c r="P66" s="10">
        <v>1436284</v>
      </c>
      <c r="Q66" s="10">
        <f>SUM(R66:T66)</f>
        <v>2351337</v>
      </c>
      <c r="R66" s="10">
        <v>2138579</v>
      </c>
      <c r="S66" s="10">
        <v>190032</v>
      </c>
      <c r="T66" s="10">
        <v>22726</v>
      </c>
      <c r="U66" s="10">
        <v>869447</v>
      </c>
      <c r="V66" s="10">
        <f t="shared" si="31"/>
        <v>14490.783333333333</v>
      </c>
      <c r="W66" s="10">
        <f t="shared" si="32"/>
        <v>699.47465808527761</v>
      </c>
    </row>
    <row r="67" spans="1:23" ht="24.75" hidden="1" customHeight="1">
      <c r="A67" s="4"/>
      <c r="B67" s="22">
        <v>16</v>
      </c>
      <c r="C67" s="10">
        <f t="shared" si="30"/>
        <v>60</v>
      </c>
      <c r="D67" s="10">
        <v>49</v>
      </c>
      <c r="E67" s="10">
        <v>11</v>
      </c>
      <c r="F67" s="10">
        <f>SUM(G67:H67)</f>
        <v>1222</v>
      </c>
      <c r="G67" s="10">
        <f>SUM(J67,M67)</f>
        <v>742</v>
      </c>
      <c r="H67" s="10">
        <f>SUM(K67,N67)</f>
        <v>480</v>
      </c>
      <c r="I67" s="10">
        <f>SUM(J67:K67)</f>
        <v>1204</v>
      </c>
      <c r="J67" s="10">
        <v>729</v>
      </c>
      <c r="K67" s="10">
        <v>475</v>
      </c>
      <c r="L67" s="10">
        <f>SUM(M67:N67)</f>
        <v>18</v>
      </c>
      <c r="M67" s="10">
        <v>13</v>
      </c>
      <c r="N67" s="10">
        <v>5</v>
      </c>
      <c r="O67" s="10">
        <v>408999</v>
      </c>
      <c r="P67" s="10">
        <v>1369426</v>
      </c>
      <c r="Q67" s="10">
        <f>SUM(R67:T67)</f>
        <v>2186613</v>
      </c>
      <c r="R67" s="10">
        <v>1957423</v>
      </c>
      <c r="S67" s="10">
        <v>202679</v>
      </c>
      <c r="T67" s="10">
        <v>26511</v>
      </c>
      <c r="U67" s="10">
        <v>775252</v>
      </c>
      <c r="V67" s="10">
        <f t="shared" si="31"/>
        <v>12920.866666666667</v>
      </c>
      <c r="W67" s="10">
        <f t="shared" si="32"/>
        <v>634.41243862520457</v>
      </c>
    </row>
    <row r="68" spans="1:23" ht="24.75" hidden="1" customHeight="1">
      <c r="A68" s="6"/>
      <c r="B68" s="6"/>
      <c r="C68" s="23">
        <f>SUM(C69:C84)</f>
        <v>60</v>
      </c>
      <c r="D68" s="23">
        <f t="shared" ref="D68:N68" si="33">SUM(D69:D84)</f>
        <v>49</v>
      </c>
      <c r="E68" s="23">
        <f t="shared" si="33"/>
        <v>11</v>
      </c>
      <c r="F68" s="23">
        <f t="shared" si="33"/>
        <v>1222</v>
      </c>
      <c r="G68" s="23">
        <f t="shared" si="33"/>
        <v>742</v>
      </c>
      <c r="H68" s="23">
        <f t="shared" si="33"/>
        <v>480</v>
      </c>
      <c r="I68" s="23">
        <f t="shared" si="33"/>
        <v>1204</v>
      </c>
      <c r="J68" s="23">
        <f t="shared" si="33"/>
        <v>729</v>
      </c>
      <c r="K68" s="23">
        <f t="shared" si="33"/>
        <v>475</v>
      </c>
      <c r="L68" s="23">
        <f t="shared" si="33"/>
        <v>18</v>
      </c>
      <c r="M68" s="23">
        <f t="shared" si="33"/>
        <v>13</v>
      </c>
      <c r="N68" s="23">
        <f t="shared" si="33"/>
        <v>5</v>
      </c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24.75" hidden="1" customHeight="1">
      <c r="A69" s="18" t="s">
        <v>55</v>
      </c>
      <c r="B69" s="7" t="s">
        <v>28</v>
      </c>
      <c r="C69" s="10">
        <f t="shared" ref="C69:C78" si="34">SUM(D69:E69)</f>
        <v>6</v>
      </c>
      <c r="D69" s="19">
        <v>4</v>
      </c>
      <c r="E69" s="19">
        <v>2</v>
      </c>
      <c r="F69" s="10">
        <f t="shared" ref="F69:H70" si="35">SUM(L69,I69)</f>
        <v>154</v>
      </c>
      <c r="G69" s="10">
        <f t="shared" si="35"/>
        <v>96</v>
      </c>
      <c r="H69" s="10">
        <f t="shared" si="35"/>
        <v>58</v>
      </c>
      <c r="I69" s="10">
        <f t="shared" ref="I69:I77" si="36">SUM(J69:K69)</f>
        <v>152</v>
      </c>
      <c r="J69" s="19">
        <v>94</v>
      </c>
      <c r="K69" s="19">
        <v>58</v>
      </c>
      <c r="L69" s="10">
        <f>SUM(M69:N69)</f>
        <v>2</v>
      </c>
      <c r="M69" s="19">
        <v>2</v>
      </c>
      <c r="N69" s="19" t="s">
        <v>57</v>
      </c>
      <c r="O69" s="10">
        <v>43725</v>
      </c>
      <c r="P69" s="10">
        <v>270979</v>
      </c>
      <c r="Q69" s="10">
        <v>650011</v>
      </c>
      <c r="R69" s="10" t="s">
        <v>56</v>
      </c>
      <c r="S69" s="10" t="s">
        <v>56</v>
      </c>
      <c r="T69" s="10" t="s">
        <v>57</v>
      </c>
      <c r="U69" s="10">
        <v>361115</v>
      </c>
      <c r="V69" s="10">
        <f>U69/C69</f>
        <v>60185.833333333336</v>
      </c>
      <c r="W69" s="10">
        <f>U69/F69</f>
        <v>2344.9025974025976</v>
      </c>
    </row>
    <row r="70" spans="1:23" ht="24.75" hidden="1" customHeight="1">
      <c r="A70" s="6">
        <v>10</v>
      </c>
      <c r="B70" s="7" t="s">
        <v>29</v>
      </c>
      <c r="C70" s="10">
        <f t="shared" si="34"/>
        <v>2</v>
      </c>
      <c r="D70" s="19">
        <v>2</v>
      </c>
      <c r="E70" s="19" t="s">
        <v>58</v>
      </c>
      <c r="F70" s="10">
        <f t="shared" si="35"/>
        <v>37</v>
      </c>
      <c r="G70" s="10">
        <f t="shared" si="35"/>
        <v>29</v>
      </c>
      <c r="H70" s="10">
        <f t="shared" si="35"/>
        <v>8</v>
      </c>
      <c r="I70" s="10">
        <f t="shared" si="36"/>
        <v>37</v>
      </c>
      <c r="J70" s="19">
        <v>29</v>
      </c>
      <c r="K70" s="19">
        <v>8</v>
      </c>
      <c r="L70" s="10" t="s">
        <v>58</v>
      </c>
      <c r="M70" s="19" t="s">
        <v>58</v>
      </c>
      <c r="N70" s="19" t="s">
        <v>58</v>
      </c>
      <c r="O70" s="10" t="s">
        <v>59</v>
      </c>
      <c r="P70" s="10" t="s">
        <v>59</v>
      </c>
      <c r="Q70" s="10" t="s">
        <v>59</v>
      </c>
      <c r="R70" s="10" t="s">
        <v>59</v>
      </c>
      <c r="S70" s="10" t="s">
        <v>58</v>
      </c>
      <c r="T70" s="10" t="s">
        <v>58</v>
      </c>
      <c r="U70" s="10" t="s">
        <v>59</v>
      </c>
      <c r="V70" s="10" t="s">
        <v>59</v>
      </c>
      <c r="W70" s="10" t="s">
        <v>59</v>
      </c>
    </row>
    <row r="71" spans="1:23" ht="24.75" hidden="1" customHeight="1">
      <c r="A71" s="6">
        <v>12</v>
      </c>
      <c r="B71" s="7" t="s">
        <v>30</v>
      </c>
      <c r="C71" s="10">
        <f t="shared" si="34"/>
        <v>1</v>
      </c>
      <c r="D71" s="19" t="s">
        <v>58</v>
      </c>
      <c r="E71" s="19">
        <v>1</v>
      </c>
      <c r="F71" s="10">
        <f>SUM(L71,I71)</f>
        <v>5</v>
      </c>
      <c r="G71" s="10" t="s">
        <v>58</v>
      </c>
      <c r="H71" s="10">
        <f>SUM(N71,K71)</f>
        <v>5</v>
      </c>
      <c r="I71" s="10">
        <f t="shared" si="36"/>
        <v>4</v>
      </c>
      <c r="J71" s="19" t="s">
        <v>58</v>
      </c>
      <c r="K71" s="19">
        <v>4</v>
      </c>
      <c r="L71" s="10">
        <f>SUM(M71:N71)</f>
        <v>1</v>
      </c>
      <c r="M71" s="19" t="s">
        <v>58</v>
      </c>
      <c r="N71" s="19">
        <v>1</v>
      </c>
      <c r="O71" s="10" t="s">
        <v>78</v>
      </c>
      <c r="P71" s="10" t="s">
        <v>59</v>
      </c>
      <c r="Q71" s="10" t="s">
        <v>59</v>
      </c>
      <c r="R71" s="10" t="s">
        <v>58</v>
      </c>
      <c r="S71" s="10" t="s">
        <v>59</v>
      </c>
      <c r="T71" s="10" t="s">
        <v>58</v>
      </c>
      <c r="U71" s="10" t="s">
        <v>59</v>
      </c>
      <c r="V71" s="10" t="s">
        <v>59</v>
      </c>
      <c r="W71" s="10" t="s">
        <v>59</v>
      </c>
    </row>
    <row r="72" spans="1:23" ht="24.75" hidden="1" customHeight="1">
      <c r="A72" s="6">
        <v>13</v>
      </c>
      <c r="B72" s="7" t="s">
        <v>31</v>
      </c>
      <c r="C72" s="10">
        <f t="shared" si="34"/>
        <v>3</v>
      </c>
      <c r="D72" s="19">
        <v>2</v>
      </c>
      <c r="E72" s="19">
        <v>1</v>
      </c>
      <c r="F72" s="10">
        <f>SUM(L72,I72)</f>
        <v>16</v>
      </c>
      <c r="G72" s="10">
        <f>SUM(M72,J72)</f>
        <v>13</v>
      </c>
      <c r="H72" s="10">
        <f>SUM(N72,K72)</f>
        <v>3</v>
      </c>
      <c r="I72" s="10">
        <f t="shared" si="36"/>
        <v>15</v>
      </c>
      <c r="J72" s="19">
        <v>12</v>
      </c>
      <c r="K72" s="19">
        <v>3</v>
      </c>
      <c r="L72" s="10">
        <f>SUM(M72:N72)</f>
        <v>1</v>
      </c>
      <c r="M72" s="19">
        <v>1</v>
      </c>
      <c r="N72" s="19" t="s">
        <v>54</v>
      </c>
      <c r="O72" s="10">
        <v>4678</v>
      </c>
      <c r="P72" s="10">
        <v>24290</v>
      </c>
      <c r="Q72" s="10">
        <f>SUM(R72:T72)</f>
        <v>40888</v>
      </c>
      <c r="R72" s="10">
        <v>40888</v>
      </c>
      <c r="S72" s="10" t="s">
        <v>54</v>
      </c>
      <c r="T72" s="10" t="s">
        <v>54</v>
      </c>
      <c r="U72" s="10">
        <v>15807</v>
      </c>
      <c r="V72" s="10">
        <f t="shared" ref="V72:V83" si="37">U72/C72</f>
        <v>5269</v>
      </c>
      <c r="W72" s="10">
        <f t="shared" ref="W72:W83" si="38">U72/F72</f>
        <v>987.9375</v>
      </c>
    </row>
    <row r="73" spans="1:23" ht="24.75" hidden="1" customHeight="1">
      <c r="A73" s="6">
        <v>15</v>
      </c>
      <c r="B73" s="7" t="s">
        <v>33</v>
      </c>
      <c r="C73" s="10">
        <f t="shared" si="34"/>
        <v>1</v>
      </c>
      <c r="D73" s="19">
        <v>1</v>
      </c>
      <c r="E73" s="19" t="s">
        <v>61</v>
      </c>
      <c r="F73" s="10">
        <f>SUM(L73,I73)</f>
        <v>16</v>
      </c>
      <c r="G73" s="10">
        <f>SUM(M73,J73)</f>
        <v>15</v>
      </c>
      <c r="H73" s="10">
        <f>SUM(N73,K73)</f>
        <v>1</v>
      </c>
      <c r="I73" s="10">
        <f t="shared" si="36"/>
        <v>16</v>
      </c>
      <c r="J73" s="19">
        <v>15</v>
      </c>
      <c r="K73" s="19">
        <v>1</v>
      </c>
      <c r="L73" s="10" t="s">
        <v>61</v>
      </c>
      <c r="M73" s="19" t="s">
        <v>61</v>
      </c>
      <c r="N73" s="19" t="s">
        <v>61</v>
      </c>
      <c r="O73" s="10" t="s">
        <v>62</v>
      </c>
      <c r="P73" s="10" t="s">
        <v>62</v>
      </c>
      <c r="Q73" s="10" t="s">
        <v>62</v>
      </c>
      <c r="R73" s="10" t="s">
        <v>62</v>
      </c>
      <c r="S73" s="10" t="s">
        <v>61</v>
      </c>
      <c r="T73" s="10" t="s">
        <v>61</v>
      </c>
      <c r="U73" s="10" t="s">
        <v>62</v>
      </c>
      <c r="V73" s="10" t="s">
        <v>62</v>
      </c>
      <c r="W73" s="10" t="s">
        <v>62</v>
      </c>
    </row>
    <row r="74" spans="1:23" ht="24.75" hidden="1" customHeight="1">
      <c r="A74" s="6">
        <v>16</v>
      </c>
      <c r="B74" s="7" t="s">
        <v>34</v>
      </c>
      <c r="C74" s="10">
        <f t="shared" si="34"/>
        <v>2</v>
      </c>
      <c r="D74" s="19">
        <v>2</v>
      </c>
      <c r="E74" s="19" t="s">
        <v>58</v>
      </c>
      <c r="F74" s="10">
        <f t="shared" ref="F74:H76" si="39">SUM(L74,I74)</f>
        <v>35</v>
      </c>
      <c r="G74" s="10">
        <f t="shared" si="39"/>
        <v>23</v>
      </c>
      <c r="H74" s="10">
        <f t="shared" si="39"/>
        <v>12</v>
      </c>
      <c r="I74" s="10">
        <f t="shared" si="36"/>
        <v>35</v>
      </c>
      <c r="J74" s="19">
        <v>23</v>
      </c>
      <c r="K74" s="19">
        <v>12</v>
      </c>
      <c r="L74" s="10" t="s">
        <v>58</v>
      </c>
      <c r="M74" s="19" t="s">
        <v>58</v>
      </c>
      <c r="N74" s="19" t="s">
        <v>58</v>
      </c>
      <c r="O74" s="10" t="s">
        <v>59</v>
      </c>
      <c r="P74" s="10" t="s">
        <v>59</v>
      </c>
      <c r="Q74" s="10" t="s">
        <v>59</v>
      </c>
      <c r="R74" s="10" t="s">
        <v>59</v>
      </c>
      <c r="S74" s="10" t="s">
        <v>58</v>
      </c>
      <c r="T74" s="10" t="s">
        <v>58</v>
      </c>
      <c r="U74" s="10" t="s">
        <v>59</v>
      </c>
      <c r="V74" s="10" t="s">
        <v>59</v>
      </c>
      <c r="W74" s="10" t="s">
        <v>59</v>
      </c>
    </row>
    <row r="75" spans="1:23" ht="24.75" hidden="1" customHeight="1">
      <c r="A75" s="6">
        <v>18</v>
      </c>
      <c r="B75" s="7" t="s">
        <v>36</v>
      </c>
      <c r="C75" s="10">
        <f t="shared" si="34"/>
        <v>1</v>
      </c>
      <c r="D75" s="19">
        <v>1</v>
      </c>
      <c r="E75" s="19" t="s">
        <v>53</v>
      </c>
      <c r="F75" s="10">
        <f>SUM(L75,I75)</f>
        <v>6</v>
      </c>
      <c r="G75" s="10">
        <f>SUM(M75,J75)</f>
        <v>5</v>
      </c>
      <c r="H75" s="10">
        <f>SUM(N75,K75)</f>
        <v>1</v>
      </c>
      <c r="I75" s="10">
        <f t="shared" si="36"/>
        <v>6</v>
      </c>
      <c r="J75" s="19">
        <v>5</v>
      </c>
      <c r="K75" s="19">
        <v>1</v>
      </c>
      <c r="L75" s="10" t="s">
        <v>53</v>
      </c>
      <c r="M75" s="19" t="s">
        <v>53</v>
      </c>
      <c r="N75" s="19" t="s">
        <v>53</v>
      </c>
      <c r="O75" s="10" t="s">
        <v>63</v>
      </c>
      <c r="P75" s="10" t="s">
        <v>63</v>
      </c>
      <c r="Q75" s="10" t="s">
        <v>63</v>
      </c>
      <c r="R75" s="10" t="s">
        <v>63</v>
      </c>
      <c r="S75" s="10" t="s">
        <v>53</v>
      </c>
      <c r="T75" s="10" t="s">
        <v>53</v>
      </c>
      <c r="U75" s="10" t="s">
        <v>63</v>
      </c>
      <c r="V75" s="10" t="s">
        <v>63</v>
      </c>
      <c r="W75" s="10" t="s">
        <v>63</v>
      </c>
    </row>
    <row r="76" spans="1:23" ht="24.75" hidden="1" customHeight="1">
      <c r="A76" s="6">
        <v>19</v>
      </c>
      <c r="B76" s="13" t="s">
        <v>52</v>
      </c>
      <c r="C76" s="10">
        <f t="shared" si="34"/>
        <v>5</v>
      </c>
      <c r="D76" s="19">
        <v>5</v>
      </c>
      <c r="E76" s="19" t="s">
        <v>53</v>
      </c>
      <c r="F76" s="10">
        <f t="shared" si="39"/>
        <v>82</v>
      </c>
      <c r="G76" s="10">
        <f t="shared" si="39"/>
        <v>59</v>
      </c>
      <c r="H76" s="10">
        <f t="shared" si="39"/>
        <v>23</v>
      </c>
      <c r="I76" s="10">
        <f t="shared" si="36"/>
        <v>82</v>
      </c>
      <c r="J76" s="19">
        <v>59</v>
      </c>
      <c r="K76" s="19">
        <v>23</v>
      </c>
      <c r="L76" s="10" t="s">
        <v>53</v>
      </c>
      <c r="M76" s="19" t="s">
        <v>53</v>
      </c>
      <c r="N76" s="19" t="s">
        <v>53</v>
      </c>
      <c r="O76" s="10">
        <v>40310</v>
      </c>
      <c r="P76" s="10">
        <v>32484</v>
      </c>
      <c r="Q76" s="10">
        <f>SUM(R76:T76)</f>
        <v>85161</v>
      </c>
      <c r="R76" s="10">
        <v>69145</v>
      </c>
      <c r="S76" s="10">
        <v>16016</v>
      </c>
      <c r="T76" s="10" t="s">
        <v>53</v>
      </c>
      <c r="U76" s="10">
        <v>50169</v>
      </c>
      <c r="V76" s="10">
        <f t="shared" si="37"/>
        <v>10033.799999999999</v>
      </c>
      <c r="W76" s="10">
        <f t="shared" si="38"/>
        <v>611.81707317073176</v>
      </c>
    </row>
    <row r="77" spans="1:23" ht="24.75" hidden="1" customHeight="1">
      <c r="A77" s="6">
        <v>22</v>
      </c>
      <c r="B77" s="7" t="s">
        <v>37</v>
      </c>
      <c r="C77" s="10">
        <f t="shared" si="34"/>
        <v>1</v>
      </c>
      <c r="D77" s="19">
        <v>1</v>
      </c>
      <c r="E77" s="19" t="s">
        <v>64</v>
      </c>
      <c r="F77" s="10">
        <f>SUM(L77,I77)</f>
        <v>11</v>
      </c>
      <c r="G77" s="10">
        <f>SUM(M77,J77)</f>
        <v>10</v>
      </c>
      <c r="H77" s="10">
        <f>SUM(N77,K77)</f>
        <v>1</v>
      </c>
      <c r="I77" s="10">
        <f t="shared" si="36"/>
        <v>11</v>
      </c>
      <c r="J77" s="19">
        <v>10</v>
      </c>
      <c r="K77" s="19">
        <v>1</v>
      </c>
      <c r="L77" s="10" t="s">
        <v>64</v>
      </c>
      <c r="M77" s="19" t="s">
        <v>64</v>
      </c>
      <c r="N77" s="19" t="s">
        <v>64</v>
      </c>
      <c r="O77" s="10" t="s">
        <v>65</v>
      </c>
      <c r="P77" s="10" t="s">
        <v>65</v>
      </c>
      <c r="Q77" s="10" t="s">
        <v>65</v>
      </c>
      <c r="R77" s="10" t="s">
        <v>65</v>
      </c>
      <c r="S77" s="10" t="s">
        <v>64</v>
      </c>
      <c r="T77" s="10" t="s">
        <v>64</v>
      </c>
      <c r="U77" s="10" t="s">
        <v>65</v>
      </c>
      <c r="V77" s="10" t="s">
        <v>65</v>
      </c>
      <c r="W77" s="10" t="s">
        <v>65</v>
      </c>
    </row>
    <row r="78" spans="1:23" ht="24.75" hidden="1" customHeight="1">
      <c r="A78" s="6">
        <v>25</v>
      </c>
      <c r="B78" s="7" t="s">
        <v>39</v>
      </c>
      <c r="C78" s="10">
        <f t="shared" si="34"/>
        <v>4</v>
      </c>
      <c r="D78" s="19">
        <v>1</v>
      </c>
      <c r="E78" s="19">
        <v>3</v>
      </c>
      <c r="F78" s="10">
        <f t="shared" ref="F78:H83" si="40">SUM(L78,I78)</f>
        <v>24</v>
      </c>
      <c r="G78" s="10">
        <f t="shared" si="40"/>
        <v>14</v>
      </c>
      <c r="H78" s="10">
        <f t="shared" si="40"/>
        <v>10</v>
      </c>
      <c r="I78" s="10">
        <f t="shared" ref="I78:I83" si="41">SUM(J78:K78)</f>
        <v>20</v>
      </c>
      <c r="J78" s="19">
        <v>11</v>
      </c>
      <c r="K78" s="19">
        <v>9</v>
      </c>
      <c r="L78" s="10">
        <f>SUM(M78:N78)</f>
        <v>4</v>
      </c>
      <c r="M78" s="19">
        <v>3</v>
      </c>
      <c r="N78" s="19">
        <v>1</v>
      </c>
      <c r="O78" s="10">
        <v>3439</v>
      </c>
      <c r="P78" s="10">
        <v>2353</v>
      </c>
      <c r="Q78" s="10">
        <f t="shared" ref="Q78:Q83" si="42">SUM(R78:T78)</f>
        <v>8780</v>
      </c>
      <c r="R78" s="10">
        <v>1920</v>
      </c>
      <c r="S78" s="10">
        <v>6860</v>
      </c>
      <c r="T78" s="10" t="s">
        <v>77</v>
      </c>
      <c r="U78" s="10">
        <v>6120</v>
      </c>
      <c r="V78" s="10">
        <f t="shared" si="37"/>
        <v>1530</v>
      </c>
      <c r="W78" s="10">
        <f t="shared" si="38"/>
        <v>255</v>
      </c>
    </row>
    <row r="79" spans="1:23" ht="24.75" hidden="1" customHeight="1">
      <c r="A79" s="6">
        <v>26</v>
      </c>
      <c r="B79" s="7" t="s">
        <v>40</v>
      </c>
      <c r="C79" s="10">
        <f t="shared" ref="C79:C84" si="43">SUM(D79:E79)</f>
        <v>7</v>
      </c>
      <c r="D79" s="19">
        <v>6</v>
      </c>
      <c r="E79" s="19">
        <v>1</v>
      </c>
      <c r="F79" s="10">
        <f t="shared" si="40"/>
        <v>59</v>
      </c>
      <c r="G79" s="10">
        <f t="shared" si="40"/>
        <v>43</v>
      </c>
      <c r="H79" s="10">
        <f t="shared" si="40"/>
        <v>16</v>
      </c>
      <c r="I79" s="10">
        <f t="shared" si="41"/>
        <v>55</v>
      </c>
      <c r="J79" s="19">
        <v>41</v>
      </c>
      <c r="K79" s="19">
        <v>14</v>
      </c>
      <c r="L79" s="10">
        <f>SUM(M79:N79)</f>
        <v>4</v>
      </c>
      <c r="M79" s="19">
        <v>2</v>
      </c>
      <c r="N79" s="19">
        <v>2</v>
      </c>
      <c r="O79" s="10">
        <v>16508</v>
      </c>
      <c r="P79" s="10">
        <v>6084</v>
      </c>
      <c r="Q79" s="10">
        <f t="shared" si="42"/>
        <v>42549</v>
      </c>
      <c r="R79" s="10" t="s">
        <v>77</v>
      </c>
      <c r="S79" s="10">
        <v>42549</v>
      </c>
      <c r="T79" s="10" t="s">
        <v>77</v>
      </c>
      <c r="U79" s="10">
        <v>34730</v>
      </c>
      <c r="V79" s="10">
        <f t="shared" si="37"/>
        <v>4961.4285714285716</v>
      </c>
      <c r="W79" s="10">
        <f t="shared" si="38"/>
        <v>588.64406779661022</v>
      </c>
    </row>
    <row r="80" spans="1:23" ht="24.75" hidden="1" customHeight="1">
      <c r="A80" s="6">
        <v>27</v>
      </c>
      <c r="B80" s="7" t="s">
        <v>41</v>
      </c>
      <c r="C80" s="10">
        <f t="shared" si="43"/>
        <v>6</v>
      </c>
      <c r="D80" s="19">
        <v>6</v>
      </c>
      <c r="E80" s="19" t="s">
        <v>72</v>
      </c>
      <c r="F80" s="10">
        <f t="shared" si="40"/>
        <v>355</v>
      </c>
      <c r="G80" s="10">
        <f t="shared" si="40"/>
        <v>224</v>
      </c>
      <c r="H80" s="10">
        <f t="shared" si="40"/>
        <v>131</v>
      </c>
      <c r="I80" s="10">
        <f t="shared" si="41"/>
        <v>355</v>
      </c>
      <c r="J80" s="19">
        <v>224</v>
      </c>
      <c r="K80" s="19">
        <v>131</v>
      </c>
      <c r="L80" s="10" t="s">
        <v>72</v>
      </c>
      <c r="M80" s="19" t="s">
        <v>72</v>
      </c>
      <c r="N80" s="19" t="s">
        <v>72</v>
      </c>
      <c r="O80" s="10">
        <v>157240</v>
      </c>
      <c r="P80" s="10">
        <v>759051</v>
      </c>
      <c r="Q80" s="10">
        <f t="shared" si="42"/>
        <v>771761</v>
      </c>
      <c r="R80" s="10">
        <v>718687</v>
      </c>
      <c r="S80" s="10">
        <v>26563</v>
      </c>
      <c r="T80" s="10">
        <v>26511</v>
      </c>
      <c r="U80" s="10">
        <v>14192</v>
      </c>
      <c r="V80" s="10">
        <f t="shared" si="37"/>
        <v>2365.3333333333335</v>
      </c>
      <c r="W80" s="10">
        <f t="shared" si="38"/>
        <v>39.977464788732391</v>
      </c>
    </row>
    <row r="81" spans="1:23" ht="24.75" hidden="1" customHeight="1">
      <c r="A81" s="6">
        <v>28</v>
      </c>
      <c r="B81" s="7" t="s">
        <v>42</v>
      </c>
      <c r="C81" s="10">
        <f t="shared" si="43"/>
        <v>3</v>
      </c>
      <c r="D81" s="19">
        <v>3</v>
      </c>
      <c r="E81" s="19" t="s">
        <v>70</v>
      </c>
      <c r="F81" s="10">
        <f t="shared" si="40"/>
        <v>46</v>
      </c>
      <c r="G81" s="10">
        <f t="shared" si="40"/>
        <v>16</v>
      </c>
      <c r="H81" s="10">
        <f t="shared" si="40"/>
        <v>30</v>
      </c>
      <c r="I81" s="10">
        <f t="shared" si="41"/>
        <v>46</v>
      </c>
      <c r="J81" s="19">
        <v>16</v>
      </c>
      <c r="K81" s="19">
        <v>30</v>
      </c>
      <c r="L81" s="10" t="s">
        <v>70</v>
      </c>
      <c r="M81" s="19" t="s">
        <v>70</v>
      </c>
      <c r="N81" s="19" t="s">
        <v>70</v>
      </c>
      <c r="O81" s="10">
        <v>10648</v>
      </c>
      <c r="P81" s="10">
        <v>8812</v>
      </c>
      <c r="Q81" s="10">
        <f t="shared" si="42"/>
        <v>21300</v>
      </c>
      <c r="R81" s="10">
        <v>6700</v>
      </c>
      <c r="S81" s="10">
        <v>14600</v>
      </c>
      <c r="T81" s="10" t="s">
        <v>70</v>
      </c>
      <c r="U81" s="10">
        <v>11893</v>
      </c>
      <c r="V81" s="10">
        <f t="shared" si="37"/>
        <v>3964.3333333333335</v>
      </c>
      <c r="W81" s="10">
        <f t="shared" si="38"/>
        <v>258.54347826086956</v>
      </c>
    </row>
    <row r="82" spans="1:23" ht="24.75" hidden="1" customHeight="1">
      <c r="A82" s="6">
        <v>29</v>
      </c>
      <c r="B82" s="7" t="s">
        <v>43</v>
      </c>
      <c r="C82" s="10">
        <f t="shared" si="43"/>
        <v>12</v>
      </c>
      <c r="D82" s="19">
        <v>10</v>
      </c>
      <c r="E82" s="19">
        <v>2</v>
      </c>
      <c r="F82" s="10">
        <f t="shared" si="40"/>
        <v>240</v>
      </c>
      <c r="G82" s="10">
        <f t="shared" si="40"/>
        <v>82</v>
      </c>
      <c r="H82" s="10">
        <f t="shared" si="40"/>
        <v>158</v>
      </c>
      <c r="I82" s="10">
        <f t="shared" si="41"/>
        <v>235</v>
      </c>
      <c r="J82" s="19">
        <v>78</v>
      </c>
      <c r="K82" s="19">
        <v>157</v>
      </c>
      <c r="L82" s="10">
        <f>SUM(M82:N82)</f>
        <v>5</v>
      </c>
      <c r="M82" s="19">
        <v>4</v>
      </c>
      <c r="N82" s="19">
        <v>1</v>
      </c>
      <c r="O82" s="10">
        <v>51570</v>
      </c>
      <c r="P82" s="10">
        <v>56507</v>
      </c>
      <c r="Q82" s="10">
        <f t="shared" si="42"/>
        <v>149940</v>
      </c>
      <c r="R82" s="10">
        <v>84009</v>
      </c>
      <c r="S82" s="10">
        <v>65931</v>
      </c>
      <c r="T82" s="10" t="s">
        <v>72</v>
      </c>
      <c r="U82" s="10">
        <v>89485</v>
      </c>
      <c r="V82" s="10">
        <f t="shared" si="37"/>
        <v>7457.083333333333</v>
      </c>
      <c r="W82" s="10">
        <f t="shared" si="38"/>
        <v>372.85416666666669</v>
      </c>
    </row>
    <row r="83" spans="1:23" ht="24.75" hidden="1" customHeight="1">
      <c r="A83" s="6">
        <v>30</v>
      </c>
      <c r="B83" s="7" t="s">
        <v>44</v>
      </c>
      <c r="C83" s="10">
        <f t="shared" si="43"/>
        <v>5</v>
      </c>
      <c r="D83" s="19">
        <v>4</v>
      </c>
      <c r="E83" s="19">
        <v>1</v>
      </c>
      <c r="F83" s="10">
        <f t="shared" si="40"/>
        <v>109</v>
      </c>
      <c r="G83" s="10">
        <f t="shared" si="40"/>
        <v>91</v>
      </c>
      <c r="H83" s="10">
        <f t="shared" si="40"/>
        <v>18</v>
      </c>
      <c r="I83" s="10">
        <f t="shared" si="41"/>
        <v>108</v>
      </c>
      <c r="J83" s="19">
        <v>90</v>
      </c>
      <c r="K83" s="19">
        <v>18</v>
      </c>
      <c r="L83" s="10">
        <f>SUM(M83:N83)</f>
        <v>1</v>
      </c>
      <c r="M83" s="19">
        <v>1</v>
      </c>
      <c r="N83" s="19" t="s">
        <v>73</v>
      </c>
      <c r="O83" s="10">
        <v>37552</v>
      </c>
      <c r="P83" s="10">
        <v>124388</v>
      </c>
      <c r="Q83" s="10">
        <f t="shared" si="42"/>
        <v>219463</v>
      </c>
      <c r="R83" s="10">
        <v>191976</v>
      </c>
      <c r="S83" s="10">
        <v>27487</v>
      </c>
      <c r="T83" s="10" t="s">
        <v>73</v>
      </c>
      <c r="U83" s="10">
        <v>90629</v>
      </c>
      <c r="V83" s="10">
        <f t="shared" si="37"/>
        <v>18125.8</v>
      </c>
      <c r="W83" s="10">
        <f t="shared" si="38"/>
        <v>831.45871559633031</v>
      </c>
    </row>
    <row r="84" spans="1:23" ht="24.75" hidden="1" customHeight="1" thickBot="1">
      <c r="A84" s="20">
        <v>31</v>
      </c>
      <c r="B84" s="11" t="s">
        <v>45</v>
      </c>
      <c r="C84" s="12">
        <f t="shared" si="43"/>
        <v>1</v>
      </c>
      <c r="D84" s="21">
        <v>1</v>
      </c>
      <c r="E84" s="21" t="s">
        <v>53</v>
      </c>
      <c r="F84" s="12">
        <f>SUM(L84,I84)</f>
        <v>27</v>
      </c>
      <c r="G84" s="12">
        <f>SUM(M84,J84)</f>
        <v>22</v>
      </c>
      <c r="H84" s="12">
        <f>SUM(N84,K84)</f>
        <v>5</v>
      </c>
      <c r="I84" s="12">
        <f>SUM(J84:K84)</f>
        <v>27</v>
      </c>
      <c r="J84" s="21">
        <v>22</v>
      </c>
      <c r="K84" s="21">
        <v>5</v>
      </c>
      <c r="L84" s="12" t="s">
        <v>53</v>
      </c>
      <c r="M84" s="21" t="s">
        <v>53</v>
      </c>
      <c r="N84" s="21" t="s">
        <v>53</v>
      </c>
      <c r="O84" s="12" t="s">
        <v>63</v>
      </c>
      <c r="P84" s="12" t="s">
        <v>63</v>
      </c>
      <c r="Q84" s="12" t="s">
        <v>63</v>
      </c>
      <c r="R84" s="12" t="s">
        <v>63</v>
      </c>
      <c r="S84" s="12" t="s">
        <v>53</v>
      </c>
      <c r="T84" s="12" t="s">
        <v>53</v>
      </c>
      <c r="U84" s="12" t="s">
        <v>63</v>
      </c>
      <c r="V84" s="12" t="s">
        <v>63</v>
      </c>
      <c r="W84" s="12" t="s">
        <v>63</v>
      </c>
    </row>
    <row r="85" spans="1:23" ht="24.75" hidden="1" customHeight="1">
      <c r="C85" s="9" t="s">
        <v>47</v>
      </c>
    </row>
    <row r="86" spans="1:23" ht="14.25" hidden="1" thickBot="1">
      <c r="T86" s="2" t="s">
        <v>48</v>
      </c>
    </row>
    <row r="87" spans="1:23" hidden="1">
      <c r="A87" s="45" t="s">
        <v>8</v>
      </c>
      <c r="B87" s="44"/>
      <c r="C87" s="40" t="s">
        <v>6</v>
      </c>
      <c r="D87" s="40"/>
      <c r="E87" s="40"/>
      <c r="F87" s="40" t="s">
        <v>4</v>
      </c>
      <c r="G87" s="40"/>
      <c r="H87" s="40"/>
      <c r="I87" s="40"/>
      <c r="J87" s="40"/>
      <c r="K87" s="40"/>
      <c r="L87" s="40"/>
      <c r="M87" s="40"/>
      <c r="N87" s="40"/>
      <c r="O87" s="44" t="s">
        <v>16</v>
      </c>
      <c r="P87" s="44" t="s">
        <v>17</v>
      </c>
      <c r="Q87" s="40" t="s">
        <v>18</v>
      </c>
      <c r="R87" s="40"/>
      <c r="S87" s="40"/>
      <c r="T87" s="40"/>
      <c r="U87" s="40" t="s">
        <v>49</v>
      </c>
      <c r="V87" s="40"/>
      <c r="W87" s="43"/>
    </row>
    <row r="88" spans="1:23" ht="13.5" hidden="1" customHeight="1">
      <c r="A88" s="46"/>
      <c r="B88" s="42"/>
      <c r="C88" s="41" t="s">
        <v>5</v>
      </c>
      <c r="D88" s="41" t="s">
        <v>9</v>
      </c>
      <c r="E88" s="41" t="s">
        <v>10</v>
      </c>
      <c r="F88" s="39" t="s">
        <v>5</v>
      </c>
      <c r="G88" s="39"/>
      <c r="H88" s="39"/>
      <c r="I88" s="39" t="s">
        <v>14</v>
      </c>
      <c r="J88" s="39"/>
      <c r="K88" s="39"/>
      <c r="L88" s="39" t="s">
        <v>15</v>
      </c>
      <c r="M88" s="39"/>
      <c r="N88" s="39"/>
      <c r="O88" s="39"/>
      <c r="P88" s="39"/>
      <c r="Q88" s="42" t="s">
        <v>19</v>
      </c>
      <c r="R88" s="42" t="s">
        <v>20</v>
      </c>
      <c r="S88" s="42" t="s">
        <v>21</v>
      </c>
      <c r="T88" s="42" t="s">
        <v>22</v>
      </c>
      <c r="U88" s="39" t="s">
        <v>19</v>
      </c>
      <c r="V88" s="42" t="s">
        <v>23</v>
      </c>
      <c r="W88" s="37" t="s">
        <v>24</v>
      </c>
    </row>
    <row r="89" spans="1:23" hidden="1">
      <c r="A89" s="46"/>
      <c r="B89" s="42"/>
      <c r="C89" s="41"/>
      <c r="D89" s="41"/>
      <c r="E89" s="41"/>
      <c r="F89" s="5" t="s">
        <v>11</v>
      </c>
      <c r="G89" s="5" t="s">
        <v>12</v>
      </c>
      <c r="H89" s="5" t="s">
        <v>13</v>
      </c>
      <c r="I89" s="5" t="s">
        <v>11</v>
      </c>
      <c r="J89" s="5" t="s">
        <v>12</v>
      </c>
      <c r="K89" s="5" t="s">
        <v>13</v>
      </c>
      <c r="L89" s="5" t="s">
        <v>11</v>
      </c>
      <c r="M89" s="5" t="s">
        <v>12</v>
      </c>
      <c r="N89" s="5" t="s">
        <v>13</v>
      </c>
      <c r="O89" s="39"/>
      <c r="P89" s="39"/>
      <c r="Q89" s="42"/>
      <c r="R89" s="42"/>
      <c r="S89" s="42"/>
      <c r="T89" s="42"/>
      <c r="U89" s="39"/>
      <c r="V89" s="39"/>
      <c r="W89" s="38"/>
    </row>
    <row r="90" spans="1:23" ht="18.75" hidden="1" customHeight="1">
      <c r="A90" s="35" t="s">
        <v>2</v>
      </c>
      <c r="B90" s="35"/>
      <c r="C90" s="6"/>
      <c r="D90" s="16"/>
      <c r="E90" s="1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24.75" hidden="1" customHeight="1">
      <c r="A91" s="16" t="s">
        <v>26</v>
      </c>
      <c r="B91" s="6" t="s">
        <v>27</v>
      </c>
      <c r="C91" s="10">
        <f>SUM(D91:E91)</f>
        <v>47</v>
      </c>
      <c r="D91" s="10">
        <v>25</v>
      </c>
      <c r="E91" s="10">
        <v>22</v>
      </c>
      <c r="F91" s="10">
        <v>796</v>
      </c>
      <c r="G91" s="10"/>
      <c r="H91" s="10"/>
      <c r="I91" s="10"/>
      <c r="J91" s="10"/>
      <c r="K91" s="10"/>
      <c r="L91" s="10"/>
      <c r="M91" s="10"/>
      <c r="N91" s="10"/>
      <c r="O91" s="10">
        <v>301958</v>
      </c>
      <c r="P91" s="10">
        <v>851184</v>
      </c>
      <c r="Q91" s="10">
        <v>1494513</v>
      </c>
      <c r="R91" s="10"/>
      <c r="S91" s="10"/>
      <c r="T91" s="10"/>
      <c r="U91" s="10">
        <v>619318</v>
      </c>
      <c r="V91" s="10">
        <f t="shared" ref="V91:V96" si="44">U91/C91</f>
        <v>13176.978723404256</v>
      </c>
      <c r="W91" s="10">
        <f t="shared" ref="W91:W96" si="45">U91/F91</f>
        <v>778.03768844221111</v>
      </c>
    </row>
    <row r="92" spans="1:23" ht="24.75" hidden="1" customHeight="1">
      <c r="A92" s="4" t="s">
        <v>26</v>
      </c>
      <c r="B92" s="22" t="s">
        <v>50</v>
      </c>
      <c r="C92" s="10">
        <f>SUM(D92:E92)</f>
        <v>46</v>
      </c>
      <c r="D92" s="10">
        <v>24</v>
      </c>
      <c r="E92" s="10">
        <v>22</v>
      </c>
      <c r="F92" s="10">
        <v>839</v>
      </c>
      <c r="G92" s="10"/>
      <c r="H92" s="10"/>
      <c r="I92" s="10"/>
      <c r="J92" s="10"/>
      <c r="K92" s="10"/>
      <c r="L92" s="10"/>
      <c r="M92" s="10"/>
      <c r="N92" s="10"/>
      <c r="O92" s="10">
        <v>318081</v>
      </c>
      <c r="P92" s="10">
        <v>1008859</v>
      </c>
      <c r="Q92" s="10">
        <v>1739114</v>
      </c>
      <c r="R92" s="10"/>
      <c r="S92" s="10"/>
      <c r="T92" s="10"/>
      <c r="U92" s="10">
        <v>729171</v>
      </c>
      <c r="V92" s="10">
        <f t="shared" si="44"/>
        <v>15851.54347826087</v>
      </c>
      <c r="W92" s="10">
        <f t="shared" si="45"/>
        <v>869.09535160905841</v>
      </c>
    </row>
    <row r="93" spans="1:23" ht="24.75" hidden="1" customHeight="1">
      <c r="A93" s="4"/>
      <c r="B93" s="22">
        <v>13</v>
      </c>
      <c r="C93" s="10">
        <f>SUM(D93:E93)</f>
        <v>24</v>
      </c>
      <c r="D93" s="10">
        <v>20</v>
      </c>
      <c r="E93" s="10">
        <v>4</v>
      </c>
      <c r="F93" s="10">
        <v>739</v>
      </c>
      <c r="G93" s="10"/>
      <c r="H93" s="10"/>
      <c r="I93" s="10"/>
      <c r="J93" s="10"/>
      <c r="K93" s="10"/>
      <c r="L93" s="10"/>
      <c r="M93" s="10"/>
      <c r="N93" s="10"/>
      <c r="O93" s="10">
        <v>310711</v>
      </c>
      <c r="P93" s="10">
        <v>941035</v>
      </c>
      <c r="Q93" s="10">
        <v>1660000</v>
      </c>
      <c r="R93" s="10"/>
      <c r="S93" s="10"/>
      <c r="T93" s="10"/>
      <c r="U93" s="10">
        <v>685728</v>
      </c>
      <c r="V93" s="10">
        <f t="shared" si="44"/>
        <v>28572</v>
      </c>
      <c r="W93" s="10">
        <f t="shared" si="45"/>
        <v>927.91339648173209</v>
      </c>
    </row>
    <row r="94" spans="1:23" ht="24.75" hidden="1" customHeight="1">
      <c r="A94" s="4"/>
      <c r="B94" s="22">
        <v>14</v>
      </c>
      <c r="C94" s="10">
        <f>SUM(D94:E94)</f>
        <v>23</v>
      </c>
      <c r="D94" s="10">
        <v>19</v>
      </c>
      <c r="E94" s="10">
        <v>4</v>
      </c>
      <c r="F94" s="10">
        <v>756</v>
      </c>
      <c r="G94" s="10"/>
      <c r="H94" s="10"/>
      <c r="I94" s="10"/>
      <c r="J94" s="10"/>
      <c r="K94" s="10"/>
      <c r="L94" s="10"/>
      <c r="M94" s="10"/>
      <c r="N94" s="10"/>
      <c r="O94" s="10">
        <v>301179</v>
      </c>
      <c r="P94" s="10">
        <v>886800</v>
      </c>
      <c r="Q94" s="10">
        <v>1553861</v>
      </c>
      <c r="R94" s="10"/>
      <c r="S94" s="10"/>
      <c r="T94" s="10"/>
      <c r="U94" s="10">
        <v>636382</v>
      </c>
      <c r="V94" s="10">
        <f t="shared" si="44"/>
        <v>27668.782608695652</v>
      </c>
      <c r="W94" s="10">
        <f t="shared" si="45"/>
        <v>841.77513227513225</v>
      </c>
    </row>
    <row r="95" spans="1:23" ht="24.75" hidden="1" customHeight="1">
      <c r="A95" s="4"/>
      <c r="B95" s="22">
        <v>15</v>
      </c>
      <c r="C95" s="10">
        <f>SUM(D95:E95)</f>
        <v>22</v>
      </c>
      <c r="D95" s="10">
        <f>SUM(D98:D108)</f>
        <v>18</v>
      </c>
      <c r="E95" s="10">
        <f>SUM(E98:E108)</f>
        <v>4</v>
      </c>
      <c r="F95" s="10">
        <f>SUM(L95,I95)</f>
        <v>708</v>
      </c>
      <c r="G95" s="10">
        <f>SUM(M95,J95)</f>
        <v>430</v>
      </c>
      <c r="H95" s="10">
        <f>SUM(N95,K95)</f>
        <v>278</v>
      </c>
      <c r="I95" s="10">
        <f>SUM(J95:K95)</f>
        <v>701</v>
      </c>
      <c r="J95" s="10">
        <v>425</v>
      </c>
      <c r="K95" s="10">
        <v>276</v>
      </c>
      <c r="L95" s="10">
        <f>SUM(M95:N95)</f>
        <v>7</v>
      </c>
      <c r="M95" s="10">
        <v>5</v>
      </c>
      <c r="N95" s="10">
        <v>2</v>
      </c>
      <c r="O95" s="10">
        <v>272407</v>
      </c>
      <c r="P95" s="10">
        <v>764205</v>
      </c>
      <c r="Q95" s="10">
        <f>SUM(R95:T95)</f>
        <v>1240962</v>
      </c>
      <c r="R95" s="10">
        <v>1122996</v>
      </c>
      <c r="S95" s="10">
        <v>117588</v>
      </c>
      <c r="T95" s="10">
        <v>378</v>
      </c>
      <c r="U95" s="10">
        <v>455671</v>
      </c>
      <c r="V95" s="10">
        <f t="shared" si="44"/>
        <v>20712.31818181818</v>
      </c>
      <c r="W95" s="10">
        <f t="shared" si="45"/>
        <v>643.6031073446328</v>
      </c>
    </row>
    <row r="96" spans="1:23" ht="24.75" hidden="1" customHeight="1">
      <c r="A96" s="4"/>
      <c r="B96" s="22">
        <v>16</v>
      </c>
      <c r="C96" s="10">
        <v>22</v>
      </c>
      <c r="D96" s="10">
        <v>18</v>
      </c>
      <c r="E96" s="10">
        <v>4</v>
      </c>
      <c r="F96" s="10">
        <f>SUM(G96:H96)</f>
        <v>741</v>
      </c>
      <c r="G96" s="10">
        <f>SUM(J96,M96)</f>
        <v>459</v>
      </c>
      <c r="H96" s="10">
        <f>SUM(K96,N96)</f>
        <v>282</v>
      </c>
      <c r="I96" s="10">
        <f>SUM(J96:K96)</f>
        <v>736</v>
      </c>
      <c r="J96" s="10">
        <v>455</v>
      </c>
      <c r="K96" s="10">
        <v>281</v>
      </c>
      <c r="L96" s="10">
        <f>SUM(M96:N96)</f>
        <v>5</v>
      </c>
      <c r="M96" s="10">
        <v>4</v>
      </c>
      <c r="N96" s="10">
        <v>1</v>
      </c>
      <c r="O96" s="10">
        <v>292780</v>
      </c>
      <c r="P96" s="10">
        <v>790651</v>
      </c>
      <c r="Q96" s="10">
        <v>1316920</v>
      </c>
      <c r="R96" s="10">
        <v>1185859</v>
      </c>
      <c r="S96" s="10" t="s">
        <v>79</v>
      </c>
      <c r="T96" s="10" t="s">
        <v>79</v>
      </c>
      <c r="U96" s="10">
        <v>502909</v>
      </c>
      <c r="V96" s="10">
        <f t="shared" si="44"/>
        <v>22859.5</v>
      </c>
      <c r="W96" s="10">
        <f t="shared" si="45"/>
        <v>678.68960863697703</v>
      </c>
    </row>
    <row r="97" spans="1:23" ht="24.75" hidden="1" customHeight="1">
      <c r="A97" s="6"/>
      <c r="B97" s="6"/>
      <c r="C97" s="23">
        <f>SUM(C98:C118)</f>
        <v>223</v>
      </c>
      <c r="D97" s="23">
        <f>SUM(D98:D108)</f>
        <v>18</v>
      </c>
      <c r="E97" s="23">
        <f t="shared" ref="E97:N97" si="46">SUM(E98:E108)</f>
        <v>4</v>
      </c>
      <c r="F97" s="23">
        <f t="shared" si="46"/>
        <v>741</v>
      </c>
      <c r="G97" s="23">
        <f t="shared" si="46"/>
        <v>459</v>
      </c>
      <c r="H97" s="23">
        <f t="shared" si="46"/>
        <v>282</v>
      </c>
      <c r="I97" s="23">
        <f t="shared" si="46"/>
        <v>736</v>
      </c>
      <c r="J97" s="23">
        <f t="shared" si="46"/>
        <v>455</v>
      </c>
      <c r="K97" s="23">
        <f t="shared" si="46"/>
        <v>281</v>
      </c>
      <c r="L97" s="23">
        <f t="shared" si="46"/>
        <v>5</v>
      </c>
      <c r="M97" s="23">
        <f t="shared" si="46"/>
        <v>4</v>
      </c>
      <c r="N97" s="23">
        <f t="shared" si="46"/>
        <v>1</v>
      </c>
      <c r="O97" s="6"/>
      <c r="P97" s="6"/>
      <c r="Q97" s="6"/>
      <c r="R97" s="6"/>
      <c r="S97" s="6"/>
      <c r="T97" s="6"/>
      <c r="U97" s="6"/>
      <c r="V97" s="6"/>
      <c r="W97" s="6"/>
    </row>
    <row r="98" spans="1:23" ht="24.75" hidden="1" customHeight="1">
      <c r="A98" s="6">
        <v>13</v>
      </c>
      <c r="B98" s="7" t="s">
        <v>31</v>
      </c>
      <c r="C98" s="10">
        <f>SUM(D98:E98)</f>
        <v>1</v>
      </c>
      <c r="D98" s="10">
        <v>1</v>
      </c>
      <c r="E98" s="10" t="s">
        <v>54</v>
      </c>
      <c r="F98" s="10">
        <f t="shared" ref="F98:F103" si="47">SUM(L98,I98)</f>
        <v>4</v>
      </c>
      <c r="G98" s="10">
        <f t="shared" ref="G98:G103" si="48">SUM(M98,J98)</f>
        <v>3</v>
      </c>
      <c r="H98" s="10">
        <f t="shared" ref="H98:H103" si="49">SUM(N98,K98)</f>
        <v>1</v>
      </c>
      <c r="I98" s="10">
        <f t="shared" ref="I98:I105" si="50">SUM(J98:K98)</f>
        <v>4</v>
      </c>
      <c r="J98" s="10">
        <v>3</v>
      </c>
      <c r="K98" s="10">
        <v>1</v>
      </c>
      <c r="L98" s="10" t="s">
        <v>54</v>
      </c>
      <c r="M98" s="10" t="s">
        <v>54</v>
      </c>
      <c r="N98" s="10" t="s">
        <v>54</v>
      </c>
      <c r="O98" s="10" t="s">
        <v>60</v>
      </c>
      <c r="P98" s="10" t="s">
        <v>60</v>
      </c>
      <c r="Q98" s="10" t="s">
        <v>60</v>
      </c>
      <c r="R98" s="10" t="s">
        <v>60</v>
      </c>
      <c r="S98" s="10" t="s">
        <v>54</v>
      </c>
      <c r="T98" s="10" t="s">
        <v>54</v>
      </c>
      <c r="U98" s="10" t="s">
        <v>60</v>
      </c>
      <c r="V98" s="10" t="s">
        <v>60</v>
      </c>
      <c r="W98" s="10" t="s">
        <v>60</v>
      </c>
    </row>
    <row r="99" spans="1:23" ht="24.75" hidden="1" customHeight="1">
      <c r="A99" s="6">
        <v>15</v>
      </c>
      <c r="B99" s="7" t="s">
        <v>33</v>
      </c>
      <c r="C99" s="10">
        <f>SUM(D99:E99)</f>
        <v>1</v>
      </c>
      <c r="D99" s="10">
        <v>1</v>
      </c>
      <c r="E99" s="10" t="s">
        <v>61</v>
      </c>
      <c r="F99" s="10">
        <f t="shared" si="47"/>
        <v>6</v>
      </c>
      <c r="G99" s="10">
        <f t="shared" si="48"/>
        <v>3</v>
      </c>
      <c r="H99" s="10">
        <f t="shared" si="49"/>
        <v>3</v>
      </c>
      <c r="I99" s="10">
        <f t="shared" si="50"/>
        <v>6</v>
      </c>
      <c r="J99" s="10">
        <v>3</v>
      </c>
      <c r="K99" s="10">
        <v>3</v>
      </c>
      <c r="L99" s="10" t="s">
        <v>61</v>
      </c>
      <c r="M99" s="10" t="s">
        <v>61</v>
      </c>
      <c r="N99" s="10" t="s">
        <v>61</v>
      </c>
      <c r="O99" s="10" t="s">
        <v>62</v>
      </c>
      <c r="P99" s="10" t="s">
        <v>62</v>
      </c>
      <c r="Q99" s="10" t="s">
        <v>62</v>
      </c>
      <c r="R99" s="10" t="s">
        <v>62</v>
      </c>
      <c r="S99" s="10" t="s">
        <v>61</v>
      </c>
      <c r="T99" s="10" t="s">
        <v>61</v>
      </c>
      <c r="U99" s="10" t="s">
        <v>62</v>
      </c>
      <c r="V99" s="10" t="s">
        <v>62</v>
      </c>
      <c r="W99" s="10" t="s">
        <v>62</v>
      </c>
    </row>
    <row r="100" spans="1:23" ht="24.75" hidden="1" customHeight="1">
      <c r="A100" s="6">
        <v>19</v>
      </c>
      <c r="B100" s="13" t="s">
        <v>76</v>
      </c>
      <c r="C100" s="10">
        <f>SUM(D100:E100)</f>
        <v>2</v>
      </c>
      <c r="D100" s="10" t="s">
        <v>61</v>
      </c>
      <c r="E100" s="10">
        <v>2</v>
      </c>
      <c r="F100" s="10">
        <f t="shared" si="47"/>
        <v>23</v>
      </c>
      <c r="G100" s="10">
        <f t="shared" si="48"/>
        <v>11</v>
      </c>
      <c r="H100" s="10">
        <f t="shared" si="49"/>
        <v>12</v>
      </c>
      <c r="I100" s="10">
        <f t="shared" si="50"/>
        <v>20</v>
      </c>
      <c r="J100" s="10">
        <v>9</v>
      </c>
      <c r="K100" s="10">
        <v>11</v>
      </c>
      <c r="L100" s="10">
        <f>SUM(M100:N100)</f>
        <v>3</v>
      </c>
      <c r="M100" s="10">
        <v>2</v>
      </c>
      <c r="N100" s="10">
        <v>1</v>
      </c>
      <c r="O100" s="10">
        <v>4680</v>
      </c>
      <c r="P100" s="10">
        <v>3180</v>
      </c>
      <c r="Q100" s="10">
        <f>SUM(R100:T100)</f>
        <v>9300</v>
      </c>
      <c r="R100" s="10">
        <v>9300</v>
      </c>
      <c r="S100" s="10" t="s">
        <v>61</v>
      </c>
      <c r="T100" s="10" t="s">
        <v>61</v>
      </c>
      <c r="U100" s="10">
        <v>5829</v>
      </c>
      <c r="V100" s="10">
        <f>U100/C100</f>
        <v>2914.5</v>
      </c>
      <c r="W100" s="10">
        <f>U100/F100</f>
        <v>253.43478260869566</v>
      </c>
    </row>
    <row r="101" spans="1:23" ht="24.75" hidden="1" customHeight="1">
      <c r="A101" s="6">
        <v>21</v>
      </c>
      <c r="B101" s="13" t="s">
        <v>46</v>
      </c>
      <c r="C101" s="10">
        <f>SUM(D101:E101)</f>
        <v>1</v>
      </c>
      <c r="D101" s="10">
        <v>1</v>
      </c>
      <c r="E101" s="10" t="s">
        <v>61</v>
      </c>
      <c r="F101" s="10">
        <f t="shared" si="47"/>
        <v>14</v>
      </c>
      <c r="G101" s="10">
        <f t="shared" si="48"/>
        <v>4</v>
      </c>
      <c r="H101" s="10">
        <f t="shared" si="49"/>
        <v>10</v>
      </c>
      <c r="I101" s="10">
        <f t="shared" si="50"/>
        <v>14</v>
      </c>
      <c r="J101" s="10">
        <v>4</v>
      </c>
      <c r="K101" s="10">
        <v>10</v>
      </c>
      <c r="L101" s="10" t="s">
        <v>61</v>
      </c>
      <c r="M101" s="10" t="s">
        <v>61</v>
      </c>
      <c r="N101" s="10" t="s">
        <v>61</v>
      </c>
      <c r="O101" s="10" t="s">
        <v>62</v>
      </c>
      <c r="P101" s="10" t="s">
        <v>62</v>
      </c>
      <c r="Q101" s="10" t="s">
        <v>62</v>
      </c>
      <c r="R101" s="10" t="s">
        <v>61</v>
      </c>
      <c r="S101" s="10" t="s">
        <v>62</v>
      </c>
      <c r="T101" s="10" t="s">
        <v>61</v>
      </c>
      <c r="U101" s="10" t="s">
        <v>62</v>
      </c>
      <c r="V101" s="10" t="s">
        <v>62</v>
      </c>
      <c r="W101" s="10" t="s">
        <v>62</v>
      </c>
    </row>
    <row r="102" spans="1:23" ht="24.75" hidden="1" customHeight="1">
      <c r="A102" s="6">
        <v>22</v>
      </c>
      <c r="B102" s="7" t="s">
        <v>37</v>
      </c>
      <c r="C102" s="10">
        <f t="shared" ref="C102:C108" si="51">SUM(D102:E102)</f>
        <v>2</v>
      </c>
      <c r="D102" s="10">
        <v>2</v>
      </c>
      <c r="E102" s="10" t="s">
        <v>64</v>
      </c>
      <c r="F102" s="10">
        <f t="shared" si="47"/>
        <v>19</v>
      </c>
      <c r="G102" s="10">
        <f t="shared" si="48"/>
        <v>16</v>
      </c>
      <c r="H102" s="10">
        <f t="shared" si="49"/>
        <v>3</v>
      </c>
      <c r="I102" s="10">
        <f t="shared" si="50"/>
        <v>19</v>
      </c>
      <c r="J102" s="10">
        <v>16</v>
      </c>
      <c r="K102" s="10">
        <v>3</v>
      </c>
      <c r="L102" s="10" t="s">
        <v>64</v>
      </c>
      <c r="M102" s="10" t="s">
        <v>64</v>
      </c>
      <c r="N102" s="10" t="s">
        <v>64</v>
      </c>
      <c r="O102" s="10" t="s">
        <v>65</v>
      </c>
      <c r="P102" s="10" t="s">
        <v>65</v>
      </c>
      <c r="Q102" s="10" t="s">
        <v>65</v>
      </c>
      <c r="R102" s="10" t="s">
        <v>65</v>
      </c>
      <c r="S102" s="10" t="s">
        <v>64</v>
      </c>
      <c r="T102" s="10" t="s">
        <v>64</v>
      </c>
      <c r="U102" s="10" t="s">
        <v>65</v>
      </c>
      <c r="V102" s="10" t="s">
        <v>65</v>
      </c>
      <c r="W102" s="10" t="s">
        <v>65</v>
      </c>
    </row>
    <row r="103" spans="1:23" ht="24.75" hidden="1" customHeight="1">
      <c r="A103" s="6">
        <v>24</v>
      </c>
      <c r="B103" s="7" t="s">
        <v>38</v>
      </c>
      <c r="C103" s="10">
        <f t="shared" si="51"/>
        <v>1</v>
      </c>
      <c r="D103" s="10">
        <v>1</v>
      </c>
      <c r="E103" s="10" t="s">
        <v>66</v>
      </c>
      <c r="F103" s="10">
        <f t="shared" si="47"/>
        <v>36</v>
      </c>
      <c r="G103" s="10">
        <f t="shared" si="48"/>
        <v>23</v>
      </c>
      <c r="H103" s="10">
        <f t="shared" si="49"/>
        <v>13</v>
      </c>
      <c r="I103" s="10">
        <f t="shared" si="50"/>
        <v>36</v>
      </c>
      <c r="J103" s="10">
        <v>23</v>
      </c>
      <c r="K103" s="10">
        <v>13</v>
      </c>
      <c r="L103" s="10" t="s">
        <v>66</v>
      </c>
      <c r="M103" s="10" t="s">
        <v>66</v>
      </c>
      <c r="N103" s="10" t="s">
        <v>66</v>
      </c>
      <c r="O103" s="10" t="s">
        <v>67</v>
      </c>
      <c r="P103" s="10" t="s">
        <v>67</v>
      </c>
      <c r="Q103" s="10" t="s">
        <v>67</v>
      </c>
      <c r="R103" s="10" t="s">
        <v>67</v>
      </c>
      <c r="S103" s="10" t="s">
        <v>67</v>
      </c>
      <c r="T103" s="10" t="s">
        <v>66</v>
      </c>
      <c r="U103" s="10" t="s">
        <v>67</v>
      </c>
      <c r="V103" s="10" t="s">
        <v>67</v>
      </c>
      <c r="W103" s="10" t="s">
        <v>67</v>
      </c>
    </row>
    <row r="104" spans="1:23" ht="24.75" hidden="1" customHeight="1">
      <c r="A104" s="6">
        <v>25</v>
      </c>
      <c r="B104" s="7" t="s">
        <v>39</v>
      </c>
      <c r="C104" s="10">
        <f t="shared" si="51"/>
        <v>3</v>
      </c>
      <c r="D104" s="10">
        <v>3</v>
      </c>
      <c r="E104" s="10" t="s">
        <v>77</v>
      </c>
      <c r="F104" s="10">
        <f t="shared" ref="F104:H105" si="52">SUM(L104,I104)</f>
        <v>68</v>
      </c>
      <c r="G104" s="10">
        <f t="shared" si="52"/>
        <v>38</v>
      </c>
      <c r="H104" s="10">
        <f t="shared" si="52"/>
        <v>30</v>
      </c>
      <c r="I104" s="10">
        <f>SUM(J104:K104)</f>
        <v>68</v>
      </c>
      <c r="J104" s="10">
        <v>38</v>
      </c>
      <c r="K104" s="10">
        <v>30</v>
      </c>
      <c r="L104" s="10" t="s">
        <v>77</v>
      </c>
      <c r="M104" s="10" t="s">
        <v>77</v>
      </c>
      <c r="N104" s="10" t="s">
        <v>77</v>
      </c>
      <c r="O104" s="10">
        <v>23745</v>
      </c>
      <c r="P104" s="10">
        <v>97509</v>
      </c>
      <c r="Q104" s="10">
        <f>SUM(R104:T104)</f>
        <v>157872</v>
      </c>
      <c r="R104" s="10">
        <v>134456</v>
      </c>
      <c r="S104" s="10">
        <v>23416</v>
      </c>
      <c r="T104" s="10" t="s">
        <v>77</v>
      </c>
      <c r="U104" s="10">
        <v>57301</v>
      </c>
      <c r="V104" s="10">
        <f>U104/C104</f>
        <v>19100.333333333332</v>
      </c>
      <c r="W104" s="10">
        <f>U104/F104</f>
        <v>842.66176470588232</v>
      </c>
    </row>
    <row r="105" spans="1:23" ht="24.75" hidden="1" customHeight="1">
      <c r="A105" s="6">
        <v>28</v>
      </c>
      <c r="B105" s="7" t="s">
        <v>42</v>
      </c>
      <c r="C105" s="10">
        <f t="shared" si="51"/>
        <v>1</v>
      </c>
      <c r="D105" s="10">
        <v>1</v>
      </c>
      <c r="E105" s="10" t="s">
        <v>70</v>
      </c>
      <c r="F105" s="10">
        <f t="shared" si="52"/>
        <v>77</v>
      </c>
      <c r="G105" s="10">
        <f t="shared" si="52"/>
        <v>35</v>
      </c>
      <c r="H105" s="10">
        <f t="shared" si="52"/>
        <v>42</v>
      </c>
      <c r="I105" s="10">
        <f t="shared" si="50"/>
        <v>77</v>
      </c>
      <c r="J105" s="10">
        <v>35</v>
      </c>
      <c r="K105" s="10">
        <v>42</v>
      </c>
      <c r="L105" s="10" t="s">
        <v>70</v>
      </c>
      <c r="M105" s="10" t="s">
        <v>70</v>
      </c>
      <c r="N105" s="10" t="s">
        <v>70</v>
      </c>
      <c r="O105" s="10" t="s">
        <v>69</v>
      </c>
      <c r="P105" s="10" t="s">
        <v>69</v>
      </c>
      <c r="Q105" s="10" t="s">
        <v>69</v>
      </c>
      <c r="R105" s="10" t="s">
        <v>70</v>
      </c>
      <c r="S105" s="10" t="s">
        <v>69</v>
      </c>
      <c r="T105" s="10" t="s">
        <v>70</v>
      </c>
      <c r="U105" s="10" t="s">
        <v>69</v>
      </c>
      <c r="V105" s="10" t="s">
        <v>69</v>
      </c>
      <c r="W105" s="10" t="s">
        <v>69</v>
      </c>
    </row>
    <row r="106" spans="1:23" ht="24.75" hidden="1" customHeight="1">
      <c r="A106" s="6">
        <v>29</v>
      </c>
      <c r="B106" s="7" t="s">
        <v>43</v>
      </c>
      <c r="C106" s="10">
        <f t="shared" si="51"/>
        <v>3</v>
      </c>
      <c r="D106" s="10">
        <v>1</v>
      </c>
      <c r="E106" s="10">
        <v>2</v>
      </c>
      <c r="F106" s="10">
        <f t="shared" ref="F106:H107" si="53">SUM(L106,I106)</f>
        <v>21</v>
      </c>
      <c r="G106" s="10">
        <f t="shared" si="53"/>
        <v>8</v>
      </c>
      <c r="H106" s="10">
        <f t="shared" si="53"/>
        <v>13</v>
      </c>
      <c r="I106" s="10">
        <f>SUM(J106:K106)</f>
        <v>19</v>
      </c>
      <c r="J106" s="10">
        <v>6</v>
      </c>
      <c r="K106" s="10">
        <v>13</v>
      </c>
      <c r="L106" s="10">
        <f>SUM(M106:N106)</f>
        <v>2</v>
      </c>
      <c r="M106" s="10">
        <v>2</v>
      </c>
      <c r="N106" s="10" t="s">
        <v>72</v>
      </c>
      <c r="O106" s="10">
        <v>2458</v>
      </c>
      <c r="P106" s="10">
        <v>1684</v>
      </c>
      <c r="Q106" s="10">
        <f>SUM(R106:T106)</f>
        <v>6289</v>
      </c>
      <c r="R106" s="10">
        <v>2590</v>
      </c>
      <c r="S106" s="10">
        <v>3699</v>
      </c>
      <c r="T106" s="10" t="s">
        <v>72</v>
      </c>
      <c r="U106" s="10">
        <v>4386</v>
      </c>
      <c r="V106" s="10">
        <f>U106/C106</f>
        <v>1462</v>
      </c>
      <c r="W106" s="10">
        <f>U106/F106</f>
        <v>208.85714285714286</v>
      </c>
    </row>
    <row r="107" spans="1:23" ht="24.75" hidden="1" customHeight="1">
      <c r="A107" s="6">
        <v>30</v>
      </c>
      <c r="B107" s="7" t="s">
        <v>44</v>
      </c>
      <c r="C107" s="10">
        <f t="shared" si="51"/>
        <v>5</v>
      </c>
      <c r="D107" s="10">
        <v>5</v>
      </c>
      <c r="E107" s="10" t="s">
        <v>73</v>
      </c>
      <c r="F107" s="10">
        <f t="shared" si="53"/>
        <v>446</v>
      </c>
      <c r="G107" s="10">
        <f t="shared" si="53"/>
        <v>304</v>
      </c>
      <c r="H107" s="10">
        <f t="shared" si="53"/>
        <v>142</v>
      </c>
      <c r="I107" s="10">
        <f>SUM(J107:K107)</f>
        <v>446</v>
      </c>
      <c r="J107" s="10">
        <v>304</v>
      </c>
      <c r="K107" s="10">
        <v>142</v>
      </c>
      <c r="L107" s="10" t="s">
        <v>73</v>
      </c>
      <c r="M107" s="10" t="s">
        <v>73</v>
      </c>
      <c r="N107" s="10" t="s">
        <v>73</v>
      </c>
      <c r="O107" s="10">
        <v>198805</v>
      </c>
      <c r="P107" s="10">
        <v>592226</v>
      </c>
      <c r="Q107" s="10">
        <f>SUM(R107:T107)</f>
        <v>931474</v>
      </c>
      <c r="R107" s="10">
        <v>929046</v>
      </c>
      <c r="S107" s="10">
        <v>2428</v>
      </c>
      <c r="T107" s="10" t="s">
        <v>73</v>
      </c>
      <c r="U107" s="10">
        <v>324303</v>
      </c>
      <c r="V107" s="10">
        <f>U107/C107</f>
        <v>64860.6</v>
      </c>
      <c r="W107" s="10">
        <f>U107/F107</f>
        <v>727.13677130044846</v>
      </c>
    </row>
    <row r="108" spans="1:23" ht="24.75" hidden="1" customHeight="1" thickBot="1">
      <c r="A108" s="20">
        <v>31</v>
      </c>
      <c r="B108" s="11" t="s">
        <v>45</v>
      </c>
      <c r="C108" s="12">
        <f t="shared" si="51"/>
        <v>2</v>
      </c>
      <c r="D108" s="12">
        <v>2</v>
      </c>
      <c r="E108" s="12" t="s">
        <v>53</v>
      </c>
      <c r="F108" s="12">
        <f>SUM(L108,I108)</f>
        <v>27</v>
      </c>
      <c r="G108" s="12">
        <f>SUM(M108,J108)</f>
        <v>14</v>
      </c>
      <c r="H108" s="12">
        <f>SUM(N108,K108)</f>
        <v>13</v>
      </c>
      <c r="I108" s="12">
        <f>SUM(J108:K108)</f>
        <v>27</v>
      </c>
      <c r="J108" s="12">
        <v>14</v>
      </c>
      <c r="K108" s="12">
        <v>13</v>
      </c>
      <c r="L108" s="12" t="s">
        <v>53</v>
      </c>
      <c r="M108" s="12" t="s">
        <v>53</v>
      </c>
      <c r="N108" s="12" t="s">
        <v>53</v>
      </c>
      <c r="O108" s="12" t="s">
        <v>63</v>
      </c>
      <c r="P108" s="12" t="s">
        <v>63</v>
      </c>
      <c r="Q108" s="12" t="s">
        <v>63</v>
      </c>
      <c r="R108" s="12" t="s">
        <v>63</v>
      </c>
      <c r="S108" s="12" t="s">
        <v>63</v>
      </c>
      <c r="T108" s="12" t="s">
        <v>63</v>
      </c>
      <c r="U108" s="12" t="s">
        <v>63</v>
      </c>
      <c r="V108" s="12" t="s">
        <v>63</v>
      </c>
      <c r="W108" s="12" t="s">
        <v>63</v>
      </c>
    </row>
    <row r="109" spans="1:23" ht="24.75" hidden="1" customHeight="1">
      <c r="C109" s="9" t="s">
        <v>47</v>
      </c>
    </row>
    <row r="110" spans="1:23" ht="14.25" hidden="1" thickBot="1">
      <c r="T110" s="2" t="s">
        <v>48</v>
      </c>
    </row>
    <row r="111" spans="1:23" hidden="1">
      <c r="A111" s="45" t="s">
        <v>8</v>
      </c>
      <c r="B111" s="44"/>
      <c r="C111" s="40" t="s">
        <v>6</v>
      </c>
      <c r="D111" s="40"/>
      <c r="E111" s="40"/>
      <c r="F111" s="40" t="s">
        <v>4</v>
      </c>
      <c r="G111" s="40"/>
      <c r="H111" s="40"/>
      <c r="I111" s="40"/>
      <c r="J111" s="40"/>
      <c r="K111" s="40"/>
      <c r="L111" s="40"/>
      <c r="M111" s="40"/>
      <c r="N111" s="40"/>
      <c r="O111" s="44" t="s">
        <v>16</v>
      </c>
      <c r="P111" s="44" t="s">
        <v>17</v>
      </c>
      <c r="Q111" s="40" t="s">
        <v>18</v>
      </c>
      <c r="R111" s="40"/>
      <c r="S111" s="40"/>
      <c r="T111" s="40"/>
      <c r="U111" s="40" t="s">
        <v>49</v>
      </c>
      <c r="V111" s="40"/>
      <c r="W111" s="43"/>
    </row>
    <row r="112" spans="1:23" ht="13.5" hidden="1" customHeight="1">
      <c r="A112" s="46"/>
      <c r="B112" s="42"/>
      <c r="C112" s="41" t="s">
        <v>5</v>
      </c>
      <c r="D112" s="41" t="s">
        <v>9</v>
      </c>
      <c r="E112" s="41" t="s">
        <v>10</v>
      </c>
      <c r="F112" s="39" t="s">
        <v>5</v>
      </c>
      <c r="G112" s="39"/>
      <c r="H112" s="39"/>
      <c r="I112" s="39" t="s">
        <v>14</v>
      </c>
      <c r="J112" s="39"/>
      <c r="K112" s="39"/>
      <c r="L112" s="39" t="s">
        <v>15</v>
      </c>
      <c r="M112" s="39"/>
      <c r="N112" s="39"/>
      <c r="O112" s="39"/>
      <c r="P112" s="39"/>
      <c r="Q112" s="42" t="s">
        <v>19</v>
      </c>
      <c r="R112" s="42" t="s">
        <v>20</v>
      </c>
      <c r="S112" s="42" t="s">
        <v>21</v>
      </c>
      <c r="T112" s="42" t="s">
        <v>22</v>
      </c>
      <c r="U112" s="39" t="s">
        <v>19</v>
      </c>
      <c r="V112" s="42" t="s">
        <v>23</v>
      </c>
      <c r="W112" s="37" t="s">
        <v>24</v>
      </c>
    </row>
    <row r="113" spans="1:23" hidden="1">
      <c r="A113" s="46"/>
      <c r="B113" s="42"/>
      <c r="C113" s="41"/>
      <c r="D113" s="41"/>
      <c r="E113" s="41"/>
      <c r="F113" s="5" t="s">
        <v>11</v>
      </c>
      <c r="G113" s="5" t="s">
        <v>12</v>
      </c>
      <c r="H113" s="5" t="s">
        <v>13</v>
      </c>
      <c r="I113" s="5" t="s">
        <v>11</v>
      </c>
      <c r="J113" s="5" t="s">
        <v>12</v>
      </c>
      <c r="K113" s="5" t="s">
        <v>13</v>
      </c>
      <c r="L113" s="5" t="s">
        <v>11</v>
      </c>
      <c r="M113" s="5" t="s">
        <v>12</v>
      </c>
      <c r="N113" s="5" t="s">
        <v>13</v>
      </c>
      <c r="O113" s="39"/>
      <c r="P113" s="39"/>
      <c r="Q113" s="42"/>
      <c r="R113" s="42"/>
      <c r="S113" s="42"/>
      <c r="T113" s="42"/>
      <c r="U113" s="39"/>
      <c r="V113" s="39"/>
      <c r="W113" s="38"/>
    </row>
    <row r="114" spans="1:23" ht="17.25" hidden="1" customHeight="1">
      <c r="A114" s="35" t="s">
        <v>3</v>
      </c>
      <c r="B114" s="3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9.5" hidden="1" customHeight="1">
      <c r="A115" s="16" t="s">
        <v>26</v>
      </c>
      <c r="B115" s="6" t="s">
        <v>27</v>
      </c>
      <c r="C115" s="10">
        <f>SUM(D115:E115)</f>
        <v>69</v>
      </c>
      <c r="D115" s="10">
        <v>34</v>
      </c>
      <c r="E115" s="10">
        <v>35</v>
      </c>
      <c r="F115" s="10">
        <v>1020</v>
      </c>
      <c r="G115" s="10"/>
      <c r="H115" s="10"/>
      <c r="I115" s="10"/>
      <c r="J115" s="10"/>
      <c r="K115" s="10"/>
      <c r="L115" s="10"/>
      <c r="M115" s="10"/>
      <c r="N115" s="10"/>
      <c r="O115" s="10">
        <v>318367</v>
      </c>
      <c r="P115" s="10">
        <v>795478</v>
      </c>
      <c r="Q115" s="10">
        <v>1475328</v>
      </c>
      <c r="R115" s="10"/>
      <c r="S115" s="10"/>
      <c r="T115" s="10"/>
      <c r="U115" s="10">
        <v>646456</v>
      </c>
      <c r="V115" s="10">
        <f t="shared" ref="V115:V120" si="54">U115/C115</f>
        <v>9368.927536231884</v>
      </c>
      <c r="W115" s="10">
        <f t="shared" ref="W115:W120" si="55">U115/F115</f>
        <v>633.78039215686272</v>
      </c>
    </row>
    <row r="116" spans="1:23" ht="19.5" hidden="1" customHeight="1">
      <c r="A116" s="4" t="s">
        <v>26</v>
      </c>
      <c r="B116" s="22" t="s">
        <v>50</v>
      </c>
      <c r="C116" s="10">
        <f>SUM(D116:E116)</f>
        <v>69</v>
      </c>
      <c r="D116" s="10">
        <v>33</v>
      </c>
      <c r="E116" s="10">
        <v>36</v>
      </c>
      <c r="F116" s="10">
        <v>1043</v>
      </c>
      <c r="G116" s="10"/>
      <c r="H116" s="10"/>
      <c r="I116" s="10"/>
      <c r="J116" s="10"/>
      <c r="K116" s="10"/>
      <c r="L116" s="10"/>
      <c r="M116" s="10"/>
      <c r="N116" s="10"/>
      <c r="O116" s="10">
        <v>326799</v>
      </c>
      <c r="P116" s="10">
        <v>888646</v>
      </c>
      <c r="Q116" s="10">
        <v>1567048</v>
      </c>
      <c r="R116" s="10"/>
      <c r="S116" s="10"/>
      <c r="T116" s="10"/>
      <c r="U116" s="10">
        <v>689083</v>
      </c>
      <c r="V116" s="10">
        <f t="shared" si="54"/>
        <v>9986.710144927536</v>
      </c>
      <c r="W116" s="10">
        <f t="shared" si="55"/>
        <v>660.6740172579099</v>
      </c>
    </row>
    <row r="117" spans="1:23" ht="19.5" hidden="1" customHeight="1">
      <c r="A117" s="4"/>
      <c r="B117" s="22">
        <v>13</v>
      </c>
      <c r="C117" s="10">
        <f>SUM(D117:E117)</f>
        <v>33</v>
      </c>
      <c r="D117" s="10">
        <v>26</v>
      </c>
      <c r="E117" s="10">
        <v>7</v>
      </c>
      <c r="F117" s="10">
        <v>844</v>
      </c>
      <c r="G117" s="10"/>
      <c r="H117" s="10"/>
      <c r="I117" s="10"/>
      <c r="J117" s="10"/>
      <c r="K117" s="10"/>
      <c r="L117" s="10"/>
      <c r="M117" s="10"/>
      <c r="N117" s="10"/>
      <c r="O117" s="10">
        <v>301843</v>
      </c>
      <c r="P117" s="10">
        <v>788704</v>
      </c>
      <c r="Q117" s="10">
        <v>1453237</v>
      </c>
      <c r="R117" s="10"/>
      <c r="S117" s="10"/>
      <c r="T117" s="10"/>
      <c r="U117" s="10">
        <v>630198</v>
      </c>
      <c r="V117" s="10">
        <f t="shared" si="54"/>
        <v>19096.909090909092</v>
      </c>
      <c r="W117" s="10">
        <f t="shared" si="55"/>
        <v>746.68009478672991</v>
      </c>
    </row>
    <row r="118" spans="1:23" ht="19.5" hidden="1" customHeight="1">
      <c r="A118" s="4"/>
      <c r="B118" s="22">
        <v>14</v>
      </c>
      <c r="C118" s="10">
        <f>SUM(D118:E118)</f>
        <v>30</v>
      </c>
      <c r="D118" s="10">
        <v>25</v>
      </c>
      <c r="E118" s="10">
        <v>5</v>
      </c>
      <c r="F118" s="10">
        <v>861</v>
      </c>
      <c r="G118" s="10"/>
      <c r="H118" s="10"/>
      <c r="I118" s="10"/>
      <c r="J118" s="10"/>
      <c r="K118" s="10"/>
      <c r="L118" s="10"/>
      <c r="M118" s="10"/>
      <c r="N118" s="10"/>
      <c r="O118" s="10">
        <v>301356</v>
      </c>
      <c r="P118" s="10">
        <v>734924</v>
      </c>
      <c r="Q118" s="10">
        <v>1156289</v>
      </c>
      <c r="R118" s="10"/>
      <c r="S118" s="10"/>
      <c r="T118" s="10"/>
      <c r="U118" s="10">
        <v>399340</v>
      </c>
      <c r="V118" s="10">
        <f t="shared" si="54"/>
        <v>13311.333333333334</v>
      </c>
      <c r="W118" s="10">
        <f t="shared" si="55"/>
        <v>463.8095238095238</v>
      </c>
    </row>
    <row r="119" spans="1:23" ht="19.5" hidden="1" customHeight="1">
      <c r="A119" s="4"/>
      <c r="B119" s="22">
        <v>15</v>
      </c>
      <c r="C119" s="10">
        <f>SUM(D119:E119)</f>
        <v>28</v>
      </c>
      <c r="D119" s="10">
        <f>SUM(D122:D136)</f>
        <v>22</v>
      </c>
      <c r="E119" s="10">
        <f>SUM(E122:E136)</f>
        <v>6</v>
      </c>
      <c r="F119" s="10">
        <f>SUM(L119,I119)</f>
        <v>898</v>
      </c>
      <c r="G119" s="10">
        <f>SUM(M119,J119)</f>
        <v>506</v>
      </c>
      <c r="H119" s="10">
        <f>SUM(N119,K119)</f>
        <v>392</v>
      </c>
      <c r="I119" s="10">
        <f>SUM(J119:K119)</f>
        <v>890</v>
      </c>
      <c r="J119" s="10">
        <v>499</v>
      </c>
      <c r="K119" s="10">
        <v>391</v>
      </c>
      <c r="L119" s="10">
        <f>SUM(M119:N119)</f>
        <v>8</v>
      </c>
      <c r="M119" s="10">
        <v>7</v>
      </c>
      <c r="N119" s="10">
        <v>1</v>
      </c>
      <c r="O119" s="10">
        <v>288959</v>
      </c>
      <c r="P119" s="10">
        <v>653229</v>
      </c>
      <c r="Q119" s="10">
        <f>SUM(R119:T119)</f>
        <v>1215672</v>
      </c>
      <c r="R119" s="10">
        <v>1037993</v>
      </c>
      <c r="S119" s="10">
        <v>177679</v>
      </c>
      <c r="T119" s="10" t="s">
        <v>80</v>
      </c>
      <c r="U119" s="10">
        <v>533639</v>
      </c>
      <c r="V119" s="10">
        <f t="shared" si="54"/>
        <v>19058.535714285714</v>
      </c>
      <c r="W119" s="10">
        <f t="shared" si="55"/>
        <v>594.25278396436522</v>
      </c>
    </row>
    <row r="120" spans="1:23" ht="19.5" hidden="1" customHeight="1">
      <c r="A120" s="4"/>
      <c r="B120" s="22">
        <v>16</v>
      </c>
      <c r="C120" s="10">
        <v>28</v>
      </c>
      <c r="D120" s="10">
        <v>22</v>
      </c>
      <c r="E120" s="10">
        <v>6</v>
      </c>
      <c r="F120" s="10">
        <f>SUM(G120:H120)</f>
        <v>900</v>
      </c>
      <c r="G120" s="10">
        <f>SUM(J120,M120)</f>
        <v>516</v>
      </c>
      <c r="H120" s="10">
        <f>SUM(K120,N120)</f>
        <v>384</v>
      </c>
      <c r="I120" s="10">
        <f>SUM(J120:K120)</f>
        <v>894</v>
      </c>
      <c r="J120" s="10">
        <v>510</v>
      </c>
      <c r="K120" s="10">
        <v>384</v>
      </c>
      <c r="L120" s="10">
        <f>SUM(M120:N120)</f>
        <v>6</v>
      </c>
      <c r="M120" s="10">
        <v>6</v>
      </c>
      <c r="N120" s="10" t="s">
        <v>80</v>
      </c>
      <c r="O120" s="10">
        <v>307860</v>
      </c>
      <c r="P120" s="10">
        <v>558489</v>
      </c>
      <c r="Q120" s="10">
        <f>SUM(R120:T120)</f>
        <v>1268099</v>
      </c>
      <c r="R120" s="10">
        <v>1049411</v>
      </c>
      <c r="S120" s="10">
        <v>218688</v>
      </c>
      <c r="T120" s="10" t="s">
        <v>80</v>
      </c>
      <c r="U120" s="10">
        <v>675320</v>
      </c>
      <c r="V120" s="10">
        <f t="shared" si="54"/>
        <v>24118.571428571428</v>
      </c>
      <c r="W120" s="10">
        <f t="shared" si="55"/>
        <v>750.35555555555561</v>
      </c>
    </row>
    <row r="121" spans="1:23" ht="19.5" hidden="1" customHeight="1">
      <c r="A121" s="6"/>
      <c r="B121" s="6"/>
      <c r="C121" s="23">
        <f>SUM(C122:C136)</f>
        <v>28</v>
      </c>
      <c r="D121" s="23">
        <f t="shared" ref="D121:N121" si="56">SUM(D122:D136)</f>
        <v>22</v>
      </c>
      <c r="E121" s="23">
        <f t="shared" si="56"/>
        <v>6</v>
      </c>
      <c r="F121" s="23">
        <f t="shared" si="56"/>
        <v>900</v>
      </c>
      <c r="G121" s="23">
        <f t="shared" si="56"/>
        <v>516</v>
      </c>
      <c r="H121" s="23">
        <f t="shared" si="56"/>
        <v>384</v>
      </c>
      <c r="I121" s="23">
        <f t="shared" si="56"/>
        <v>894</v>
      </c>
      <c r="J121" s="23">
        <f t="shared" si="56"/>
        <v>510</v>
      </c>
      <c r="K121" s="23">
        <f t="shared" si="56"/>
        <v>384</v>
      </c>
      <c r="L121" s="23">
        <f t="shared" si="56"/>
        <v>6</v>
      </c>
      <c r="M121" s="23">
        <f t="shared" si="56"/>
        <v>6</v>
      </c>
      <c r="N121" s="23">
        <f t="shared" si="56"/>
        <v>0</v>
      </c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9.5" hidden="1" customHeight="1">
      <c r="A122" s="18" t="s">
        <v>55</v>
      </c>
      <c r="B122" s="7" t="s">
        <v>28</v>
      </c>
      <c r="C122" s="10">
        <f t="shared" ref="C122:C128" si="57">SUM(D122:E122)</f>
        <v>1</v>
      </c>
      <c r="D122" s="19">
        <v>1</v>
      </c>
      <c r="E122" s="19" t="s">
        <v>57</v>
      </c>
      <c r="F122" s="10">
        <f t="shared" ref="F122:H128" si="58">SUM(L122,I122)</f>
        <v>8</v>
      </c>
      <c r="G122" s="10">
        <f t="shared" si="58"/>
        <v>1</v>
      </c>
      <c r="H122" s="10">
        <f t="shared" si="58"/>
        <v>7</v>
      </c>
      <c r="I122" s="10">
        <f t="shared" ref="I122:I128" si="59">SUM(J122:K122)</f>
        <v>8</v>
      </c>
      <c r="J122" s="19">
        <v>1</v>
      </c>
      <c r="K122" s="19">
        <v>7</v>
      </c>
      <c r="L122" s="10" t="s">
        <v>57</v>
      </c>
      <c r="M122" s="19" t="s">
        <v>57</v>
      </c>
      <c r="N122" s="19" t="s">
        <v>57</v>
      </c>
      <c r="O122" s="10" t="s">
        <v>56</v>
      </c>
      <c r="P122" s="10" t="s">
        <v>56</v>
      </c>
      <c r="Q122" s="10" t="s">
        <v>56</v>
      </c>
      <c r="R122" s="10" t="s">
        <v>56</v>
      </c>
      <c r="S122" s="10" t="s">
        <v>57</v>
      </c>
      <c r="T122" s="10" t="s">
        <v>57</v>
      </c>
      <c r="U122" s="10" t="s">
        <v>56</v>
      </c>
      <c r="V122" s="10" t="s">
        <v>56</v>
      </c>
      <c r="W122" s="10" t="s">
        <v>56</v>
      </c>
    </row>
    <row r="123" spans="1:23" ht="19.5" hidden="1" customHeight="1">
      <c r="A123" s="6">
        <v>10</v>
      </c>
      <c r="B123" s="7" t="s">
        <v>29</v>
      </c>
      <c r="C123" s="10">
        <f t="shared" si="57"/>
        <v>3</v>
      </c>
      <c r="D123" s="19">
        <v>3</v>
      </c>
      <c r="E123" s="19" t="s">
        <v>58</v>
      </c>
      <c r="F123" s="10">
        <f t="shared" si="58"/>
        <v>26</v>
      </c>
      <c r="G123" s="10">
        <f t="shared" si="58"/>
        <v>18</v>
      </c>
      <c r="H123" s="10">
        <f t="shared" si="58"/>
        <v>8</v>
      </c>
      <c r="I123" s="10">
        <f t="shared" si="59"/>
        <v>26</v>
      </c>
      <c r="J123" s="19">
        <v>18</v>
      </c>
      <c r="K123" s="19">
        <v>8</v>
      </c>
      <c r="L123" s="10" t="s">
        <v>58</v>
      </c>
      <c r="M123" s="19" t="s">
        <v>58</v>
      </c>
      <c r="N123" s="19" t="s">
        <v>58</v>
      </c>
      <c r="O123" s="10">
        <v>10538</v>
      </c>
      <c r="P123" s="10">
        <v>11918</v>
      </c>
      <c r="Q123" s="10">
        <f>SUM(R123:T123)</f>
        <v>39340</v>
      </c>
      <c r="R123" s="10">
        <v>39340</v>
      </c>
      <c r="S123" s="10" t="s">
        <v>58</v>
      </c>
      <c r="T123" s="10" t="s">
        <v>58</v>
      </c>
      <c r="U123" s="10">
        <v>21669</v>
      </c>
      <c r="V123" s="10">
        <f>U123/C123</f>
        <v>7223</v>
      </c>
      <c r="W123" s="10">
        <f>U123/F123</f>
        <v>833.42307692307691</v>
      </c>
    </row>
    <row r="124" spans="1:23" ht="19.5" hidden="1" customHeight="1">
      <c r="A124" s="6">
        <v>12</v>
      </c>
      <c r="B124" s="7" t="s">
        <v>30</v>
      </c>
      <c r="C124" s="10">
        <f t="shared" si="57"/>
        <v>1</v>
      </c>
      <c r="D124" s="19">
        <v>1</v>
      </c>
      <c r="E124" s="19" t="s">
        <v>58</v>
      </c>
      <c r="F124" s="10">
        <f t="shared" si="58"/>
        <v>7</v>
      </c>
      <c r="G124" s="10">
        <f t="shared" si="58"/>
        <v>3</v>
      </c>
      <c r="H124" s="10">
        <f t="shared" si="58"/>
        <v>4</v>
      </c>
      <c r="I124" s="10">
        <f t="shared" si="59"/>
        <v>7</v>
      </c>
      <c r="J124" s="19">
        <v>3</v>
      </c>
      <c r="K124" s="19">
        <v>4</v>
      </c>
      <c r="L124" s="10" t="s">
        <v>58</v>
      </c>
      <c r="M124" s="19" t="s">
        <v>58</v>
      </c>
      <c r="N124" s="19" t="s">
        <v>58</v>
      </c>
      <c r="O124" s="10" t="s">
        <v>59</v>
      </c>
      <c r="P124" s="10" t="s">
        <v>59</v>
      </c>
      <c r="Q124" s="10" t="s">
        <v>59</v>
      </c>
      <c r="R124" s="10" t="s">
        <v>58</v>
      </c>
      <c r="S124" s="10" t="s">
        <v>59</v>
      </c>
      <c r="T124" s="10" t="s">
        <v>58</v>
      </c>
      <c r="U124" s="10" t="s">
        <v>59</v>
      </c>
      <c r="V124" s="10" t="s">
        <v>59</v>
      </c>
      <c r="W124" s="10" t="s">
        <v>59</v>
      </c>
    </row>
    <row r="125" spans="1:23" ht="19.5" hidden="1" customHeight="1">
      <c r="A125" s="6">
        <v>13</v>
      </c>
      <c r="B125" s="7" t="s">
        <v>31</v>
      </c>
      <c r="C125" s="10">
        <f t="shared" si="57"/>
        <v>1</v>
      </c>
      <c r="D125" s="19" t="s">
        <v>54</v>
      </c>
      <c r="E125" s="19">
        <v>1</v>
      </c>
      <c r="F125" s="10">
        <f t="shared" si="58"/>
        <v>5</v>
      </c>
      <c r="G125" s="10">
        <f t="shared" si="58"/>
        <v>4</v>
      </c>
      <c r="H125" s="10">
        <f t="shared" si="58"/>
        <v>1</v>
      </c>
      <c r="I125" s="10">
        <f t="shared" si="59"/>
        <v>4</v>
      </c>
      <c r="J125" s="19">
        <v>3</v>
      </c>
      <c r="K125" s="19">
        <v>1</v>
      </c>
      <c r="L125" s="10">
        <f>SUM(M125:N125)</f>
        <v>1</v>
      </c>
      <c r="M125" s="19">
        <v>1</v>
      </c>
      <c r="N125" s="19" t="s">
        <v>54</v>
      </c>
      <c r="O125" s="10" t="s">
        <v>60</v>
      </c>
      <c r="P125" s="10" t="s">
        <v>60</v>
      </c>
      <c r="Q125" s="10" t="s">
        <v>60</v>
      </c>
      <c r="R125" s="10" t="s">
        <v>60</v>
      </c>
      <c r="S125" s="10" t="s">
        <v>54</v>
      </c>
      <c r="T125" s="10" t="s">
        <v>54</v>
      </c>
      <c r="U125" s="10" t="s">
        <v>60</v>
      </c>
      <c r="V125" s="10" t="s">
        <v>60</v>
      </c>
      <c r="W125" s="10" t="s">
        <v>60</v>
      </c>
    </row>
    <row r="126" spans="1:23" ht="19.5" hidden="1" customHeight="1">
      <c r="A126" s="6">
        <v>14</v>
      </c>
      <c r="B126" s="7" t="s">
        <v>32</v>
      </c>
      <c r="C126" s="10">
        <f t="shared" si="57"/>
        <v>1</v>
      </c>
      <c r="D126" s="19" t="s">
        <v>61</v>
      </c>
      <c r="E126" s="19">
        <v>1</v>
      </c>
      <c r="F126" s="10">
        <f t="shared" si="58"/>
        <v>5</v>
      </c>
      <c r="G126" s="10">
        <f t="shared" si="58"/>
        <v>4</v>
      </c>
      <c r="H126" s="10">
        <f t="shared" si="58"/>
        <v>1</v>
      </c>
      <c r="I126" s="10">
        <f t="shared" si="59"/>
        <v>4</v>
      </c>
      <c r="J126" s="19">
        <v>3</v>
      </c>
      <c r="K126" s="19">
        <v>1</v>
      </c>
      <c r="L126" s="10">
        <f>SUM(M126:N126)</f>
        <v>1</v>
      </c>
      <c r="M126" s="19">
        <v>1</v>
      </c>
      <c r="N126" s="19" t="s">
        <v>61</v>
      </c>
      <c r="O126" s="10" t="s">
        <v>62</v>
      </c>
      <c r="P126" s="10" t="s">
        <v>62</v>
      </c>
      <c r="Q126" s="10" t="s">
        <v>62</v>
      </c>
      <c r="R126" s="10" t="s">
        <v>62</v>
      </c>
      <c r="S126" s="10" t="s">
        <v>61</v>
      </c>
      <c r="T126" s="10" t="s">
        <v>61</v>
      </c>
      <c r="U126" s="10" t="s">
        <v>62</v>
      </c>
      <c r="V126" s="10" t="s">
        <v>62</v>
      </c>
      <c r="W126" s="10" t="s">
        <v>62</v>
      </c>
    </row>
    <row r="127" spans="1:23" ht="19.5" hidden="1" customHeight="1">
      <c r="A127" s="6">
        <v>18</v>
      </c>
      <c r="B127" s="7" t="s">
        <v>36</v>
      </c>
      <c r="C127" s="10">
        <f t="shared" si="57"/>
        <v>1</v>
      </c>
      <c r="D127" s="19">
        <v>1</v>
      </c>
      <c r="E127" s="19" t="s">
        <v>53</v>
      </c>
      <c r="F127" s="10">
        <f t="shared" si="58"/>
        <v>6</v>
      </c>
      <c r="G127" s="10">
        <f t="shared" si="58"/>
        <v>6</v>
      </c>
      <c r="H127" s="10">
        <f t="shared" si="58"/>
        <v>0</v>
      </c>
      <c r="I127" s="10">
        <f t="shared" si="59"/>
        <v>6</v>
      </c>
      <c r="J127" s="19">
        <v>6</v>
      </c>
      <c r="K127" s="19" t="s">
        <v>53</v>
      </c>
      <c r="L127" s="10" t="s">
        <v>53</v>
      </c>
      <c r="M127" s="19" t="s">
        <v>53</v>
      </c>
      <c r="N127" s="19" t="s">
        <v>53</v>
      </c>
      <c r="O127" s="10" t="s">
        <v>63</v>
      </c>
      <c r="P127" s="10" t="s">
        <v>63</v>
      </c>
      <c r="Q127" s="10" t="s">
        <v>63</v>
      </c>
      <c r="R127" s="10" t="s">
        <v>63</v>
      </c>
      <c r="S127" s="10" t="s">
        <v>53</v>
      </c>
      <c r="T127" s="10" t="s">
        <v>53</v>
      </c>
      <c r="U127" s="10" t="s">
        <v>63</v>
      </c>
      <c r="V127" s="10" t="s">
        <v>63</v>
      </c>
      <c r="W127" s="10" t="s">
        <v>63</v>
      </c>
    </row>
    <row r="128" spans="1:23" ht="19.5" hidden="1" customHeight="1">
      <c r="A128" s="6">
        <v>19</v>
      </c>
      <c r="B128" s="13" t="s">
        <v>52</v>
      </c>
      <c r="C128" s="10">
        <f t="shared" si="57"/>
        <v>1</v>
      </c>
      <c r="D128" s="19">
        <v>1</v>
      </c>
      <c r="E128" s="19" t="s">
        <v>53</v>
      </c>
      <c r="F128" s="10">
        <f t="shared" si="58"/>
        <v>13</v>
      </c>
      <c r="G128" s="10">
        <f t="shared" si="58"/>
        <v>5</v>
      </c>
      <c r="H128" s="10">
        <f t="shared" si="58"/>
        <v>8</v>
      </c>
      <c r="I128" s="10">
        <f t="shared" si="59"/>
        <v>13</v>
      </c>
      <c r="J128" s="19">
        <v>5</v>
      </c>
      <c r="K128" s="19">
        <v>8</v>
      </c>
      <c r="L128" s="10" t="s">
        <v>53</v>
      </c>
      <c r="M128" s="19" t="s">
        <v>53</v>
      </c>
      <c r="N128" s="19" t="s">
        <v>53</v>
      </c>
      <c r="O128" s="10" t="s">
        <v>63</v>
      </c>
      <c r="P128" s="10" t="s">
        <v>63</v>
      </c>
      <c r="Q128" s="10" t="s">
        <v>63</v>
      </c>
      <c r="R128" s="10" t="s">
        <v>63</v>
      </c>
      <c r="S128" s="10" t="s">
        <v>53</v>
      </c>
      <c r="T128" s="10" t="s">
        <v>53</v>
      </c>
      <c r="U128" s="10" t="s">
        <v>63</v>
      </c>
      <c r="V128" s="10" t="s">
        <v>63</v>
      </c>
      <c r="W128" s="10" t="s">
        <v>63</v>
      </c>
    </row>
    <row r="129" spans="1:23" ht="19.5" hidden="1" customHeight="1">
      <c r="A129" s="6">
        <v>22</v>
      </c>
      <c r="B129" s="7" t="s">
        <v>37</v>
      </c>
      <c r="C129" s="10">
        <f t="shared" ref="C129:C136" si="60">SUM(D129:E129)</f>
        <v>2</v>
      </c>
      <c r="D129" s="19">
        <v>2</v>
      </c>
      <c r="E129" s="19" t="s">
        <v>64</v>
      </c>
      <c r="F129" s="10">
        <f t="shared" ref="F129:H130" si="61">SUM(L129,I129)</f>
        <v>21</v>
      </c>
      <c r="G129" s="10">
        <f t="shared" si="61"/>
        <v>19</v>
      </c>
      <c r="H129" s="10">
        <f t="shared" si="61"/>
        <v>2</v>
      </c>
      <c r="I129" s="10">
        <f t="shared" ref="I129:I136" si="62">SUM(J129:K129)</f>
        <v>21</v>
      </c>
      <c r="J129" s="19">
        <v>19</v>
      </c>
      <c r="K129" s="19">
        <v>2</v>
      </c>
      <c r="L129" s="10" t="s">
        <v>64</v>
      </c>
      <c r="M129" s="19" t="s">
        <v>64</v>
      </c>
      <c r="N129" s="19" t="s">
        <v>64</v>
      </c>
      <c r="O129" s="10" t="s">
        <v>65</v>
      </c>
      <c r="P129" s="10" t="s">
        <v>65</v>
      </c>
      <c r="Q129" s="10" t="s">
        <v>65</v>
      </c>
      <c r="R129" s="10" t="s">
        <v>65</v>
      </c>
      <c r="S129" s="10" t="s">
        <v>64</v>
      </c>
      <c r="T129" s="10" t="s">
        <v>64</v>
      </c>
      <c r="U129" s="10" t="s">
        <v>65</v>
      </c>
      <c r="V129" s="10" t="s">
        <v>65</v>
      </c>
      <c r="W129" s="10" t="s">
        <v>65</v>
      </c>
    </row>
    <row r="130" spans="1:23" ht="19.5" hidden="1" customHeight="1">
      <c r="A130" s="6">
        <v>24</v>
      </c>
      <c r="B130" s="7" t="s">
        <v>38</v>
      </c>
      <c r="C130" s="10">
        <f t="shared" si="60"/>
        <v>2</v>
      </c>
      <c r="D130" s="19">
        <v>2</v>
      </c>
      <c r="E130" s="19" t="s">
        <v>66</v>
      </c>
      <c r="F130" s="10">
        <f t="shared" si="61"/>
        <v>112</v>
      </c>
      <c r="G130" s="10">
        <f t="shared" si="61"/>
        <v>91</v>
      </c>
      <c r="H130" s="10">
        <f t="shared" si="61"/>
        <v>21</v>
      </c>
      <c r="I130" s="10">
        <f t="shared" si="62"/>
        <v>112</v>
      </c>
      <c r="J130" s="19">
        <v>91</v>
      </c>
      <c r="K130" s="19">
        <v>21</v>
      </c>
      <c r="L130" s="10" t="s">
        <v>66</v>
      </c>
      <c r="M130" s="19" t="s">
        <v>66</v>
      </c>
      <c r="N130" s="19" t="s">
        <v>66</v>
      </c>
      <c r="O130" s="10" t="s">
        <v>67</v>
      </c>
      <c r="P130" s="10" t="s">
        <v>67</v>
      </c>
      <c r="Q130" s="10" t="s">
        <v>67</v>
      </c>
      <c r="R130" s="10" t="s">
        <v>67</v>
      </c>
      <c r="S130" s="10" t="s">
        <v>67</v>
      </c>
      <c r="T130" s="10" t="s">
        <v>66</v>
      </c>
      <c r="U130" s="10" t="s">
        <v>67</v>
      </c>
      <c r="V130" s="10" t="s">
        <v>67</v>
      </c>
      <c r="W130" s="10" t="s">
        <v>67</v>
      </c>
    </row>
    <row r="131" spans="1:23" ht="19.5" hidden="1" customHeight="1">
      <c r="A131" s="6">
        <v>26</v>
      </c>
      <c r="B131" s="7" t="s">
        <v>40</v>
      </c>
      <c r="C131" s="10">
        <f t="shared" si="60"/>
        <v>2</v>
      </c>
      <c r="D131" s="19">
        <v>1</v>
      </c>
      <c r="E131" s="19">
        <v>1</v>
      </c>
      <c r="F131" s="10">
        <f t="shared" ref="F131:H134" si="63">SUM(L131,I131)</f>
        <v>72</v>
      </c>
      <c r="G131" s="10">
        <f t="shared" si="63"/>
        <v>23</v>
      </c>
      <c r="H131" s="10">
        <f t="shared" si="63"/>
        <v>49</v>
      </c>
      <c r="I131" s="10">
        <f t="shared" si="62"/>
        <v>71</v>
      </c>
      <c r="J131" s="19">
        <v>22</v>
      </c>
      <c r="K131" s="19">
        <v>49</v>
      </c>
      <c r="L131" s="10">
        <f>SUM(M131:N131)</f>
        <v>1</v>
      </c>
      <c r="M131" s="19">
        <v>1</v>
      </c>
      <c r="N131" s="19" t="s">
        <v>77</v>
      </c>
      <c r="O131" s="10" t="s">
        <v>68</v>
      </c>
      <c r="P131" s="10" t="s">
        <v>68</v>
      </c>
      <c r="Q131" s="10" t="s">
        <v>68</v>
      </c>
      <c r="R131" s="10" t="s">
        <v>77</v>
      </c>
      <c r="S131" s="10" t="s">
        <v>68</v>
      </c>
      <c r="T131" s="10" t="s">
        <v>77</v>
      </c>
      <c r="U131" s="10" t="s">
        <v>68</v>
      </c>
      <c r="V131" s="10" t="s">
        <v>68</v>
      </c>
      <c r="W131" s="10" t="s">
        <v>68</v>
      </c>
    </row>
    <row r="132" spans="1:23" ht="19.5" hidden="1" customHeight="1">
      <c r="A132" s="6">
        <v>27</v>
      </c>
      <c r="B132" s="7" t="s">
        <v>41</v>
      </c>
      <c r="C132" s="10">
        <f t="shared" si="60"/>
        <v>3</v>
      </c>
      <c r="D132" s="19">
        <v>3</v>
      </c>
      <c r="E132" s="19" t="s">
        <v>72</v>
      </c>
      <c r="F132" s="10">
        <f t="shared" si="63"/>
        <v>153</v>
      </c>
      <c r="G132" s="10">
        <f t="shared" si="63"/>
        <v>113</v>
      </c>
      <c r="H132" s="10">
        <f t="shared" si="63"/>
        <v>40</v>
      </c>
      <c r="I132" s="10">
        <f t="shared" si="62"/>
        <v>153</v>
      </c>
      <c r="J132" s="19">
        <v>113</v>
      </c>
      <c r="K132" s="19">
        <v>40</v>
      </c>
      <c r="L132" s="10" t="s">
        <v>72</v>
      </c>
      <c r="M132" s="19" t="s">
        <v>72</v>
      </c>
      <c r="N132" s="19" t="s">
        <v>72</v>
      </c>
      <c r="O132" s="10">
        <v>73346</v>
      </c>
      <c r="P132" s="10">
        <v>87312</v>
      </c>
      <c r="Q132" s="10">
        <f>SUM(R132:T132)</f>
        <v>227574</v>
      </c>
      <c r="R132" s="10">
        <v>223473</v>
      </c>
      <c r="S132" s="10">
        <v>4101</v>
      </c>
      <c r="T132" s="10" t="s">
        <v>72</v>
      </c>
      <c r="U132" s="10">
        <v>136081</v>
      </c>
      <c r="V132" s="10">
        <f>U132/C132</f>
        <v>45360.333333333336</v>
      </c>
      <c r="W132" s="10">
        <f>U132/F132</f>
        <v>889.41830065359477</v>
      </c>
    </row>
    <row r="133" spans="1:23" ht="19.5" hidden="1" customHeight="1">
      <c r="A133" s="6">
        <v>28</v>
      </c>
      <c r="B133" s="7" t="s">
        <v>42</v>
      </c>
      <c r="C133" s="10">
        <f t="shared" si="60"/>
        <v>1</v>
      </c>
      <c r="D133" s="19">
        <v>1</v>
      </c>
      <c r="E133" s="19" t="s">
        <v>70</v>
      </c>
      <c r="F133" s="10">
        <f t="shared" si="63"/>
        <v>118</v>
      </c>
      <c r="G133" s="10">
        <f t="shared" si="63"/>
        <v>46</v>
      </c>
      <c r="H133" s="10">
        <f t="shared" si="63"/>
        <v>72</v>
      </c>
      <c r="I133" s="10">
        <f t="shared" si="62"/>
        <v>118</v>
      </c>
      <c r="J133" s="19">
        <v>46</v>
      </c>
      <c r="K133" s="19">
        <v>72</v>
      </c>
      <c r="L133" s="10" t="s">
        <v>70</v>
      </c>
      <c r="M133" s="19" t="s">
        <v>70</v>
      </c>
      <c r="N133" s="19" t="s">
        <v>70</v>
      </c>
      <c r="O133" s="10" t="s">
        <v>69</v>
      </c>
      <c r="P133" s="10" t="s">
        <v>69</v>
      </c>
      <c r="Q133" s="10" t="s">
        <v>69</v>
      </c>
      <c r="R133" s="10" t="s">
        <v>69</v>
      </c>
      <c r="S133" s="10" t="s">
        <v>70</v>
      </c>
      <c r="T133" s="10" t="s">
        <v>70</v>
      </c>
      <c r="U133" s="10" t="s">
        <v>69</v>
      </c>
      <c r="V133" s="10" t="s">
        <v>69</v>
      </c>
      <c r="W133" s="10" t="s">
        <v>69</v>
      </c>
    </row>
    <row r="134" spans="1:23" ht="19.5" hidden="1" customHeight="1">
      <c r="A134" s="6">
        <v>29</v>
      </c>
      <c r="B134" s="7" t="s">
        <v>43</v>
      </c>
      <c r="C134" s="10">
        <f t="shared" si="60"/>
        <v>2</v>
      </c>
      <c r="D134" s="19">
        <v>1</v>
      </c>
      <c r="E134" s="19">
        <v>1</v>
      </c>
      <c r="F134" s="10">
        <f t="shared" si="63"/>
        <v>61</v>
      </c>
      <c r="G134" s="10">
        <f t="shared" si="63"/>
        <v>17</v>
      </c>
      <c r="H134" s="10">
        <f t="shared" si="63"/>
        <v>44</v>
      </c>
      <c r="I134" s="10">
        <f t="shared" si="62"/>
        <v>60</v>
      </c>
      <c r="J134" s="19">
        <v>16</v>
      </c>
      <c r="K134" s="19">
        <v>44</v>
      </c>
      <c r="L134" s="10">
        <f>SUM(M134:N134)</f>
        <v>1</v>
      </c>
      <c r="M134" s="19">
        <v>1</v>
      </c>
      <c r="N134" s="19" t="s">
        <v>72</v>
      </c>
      <c r="O134" s="10" t="s">
        <v>71</v>
      </c>
      <c r="P134" s="10" t="s">
        <v>71</v>
      </c>
      <c r="Q134" s="10" t="s">
        <v>71</v>
      </c>
      <c r="R134" s="10" t="s">
        <v>71</v>
      </c>
      <c r="S134" s="10" t="s">
        <v>71</v>
      </c>
      <c r="T134" s="10" t="s">
        <v>72</v>
      </c>
      <c r="U134" s="10" t="s">
        <v>71</v>
      </c>
      <c r="V134" s="10" t="s">
        <v>71</v>
      </c>
      <c r="W134" s="10" t="s">
        <v>71</v>
      </c>
    </row>
    <row r="135" spans="1:23" ht="19.5" hidden="1" customHeight="1">
      <c r="A135" s="6">
        <v>30</v>
      </c>
      <c r="B135" s="7" t="s">
        <v>44</v>
      </c>
      <c r="C135" s="10">
        <f t="shared" si="60"/>
        <v>5</v>
      </c>
      <c r="D135" s="19">
        <v>4</v>
      </c>
      <c r="E135" s="19">
        <v>1</v>
      </c>
      <c r="F135" s="10">
        <f t="shared" ref="F135:H136" si="64">SUM(L135,I135)</f>
        <v>205</v>
      </c>
      <c r="G135" s="10">
        <f t="shared" si="64"/>
        <v>128</v>
      </c>
      <c r="H135" s="10">
        <f t="shared" si="64"/>
        <v>77</v>
      </c>
      <c r="I135" s="10">
        <f t="shared" si="62"/>
        <v>204</v>
      </c>
      <c r="J135" s="19">
        <v>127</v>
      </c>
      <c r="K135" s="19">
        <v>77</v>
      </c>
      <c r="L135" s="10">
        <f>SUM(M135:N135)</f>
        <v>1</v>
      </c>
      <c r="M135" s="19">
        <v>1</v>
      </c>
      <c r="N135" s="19" t="s">
        <v>73</v>
      </c>
      <c r="O135" s="10">
        <v>80377</v>
      </c>
      <c r="P135" s="10">
        <v>207045</v>
      </c>
      <c r="Q135" s="10">
        <f>SUM(R135:T135)</f>
        <v>559793</v>
      </c>
      <c r="R135" s="10">
        <v>557144</v>
      </c>
      <c r="S135" s="10">
        <v>2649</v>
      </c>
      <c r="T135" s="10" t="s">
        <v>73</v>
      </c>
      <c r="U135" s="10">
        <v>336787</v>
      </c>
      <c r="V135" s="10">
        <f>U135/C135</f>
        <v>67357.399999999994</v>
      </c>
      <c r="W135" s="10">
        <f>U135/F135</f>
        <v>1642.8634146341462</v>
      </c>
    </row>
    <row r="136" spans="1:23" ht="19.5" hidden="1" customHeight="1" thickBot="1">
      <c r="A136" s="20">
        <v>31</v>
      </c>
      <c r="B136" s="11" t="s">
        <v>45</v>
      </c>
      <c r="C136" s="12">
        <f t="shared" si="60"/>
        <v>2</v>
      </c>
      <c r="D136" s="21">
        <v>1</v>
      </c>
      <c r="E136" s="21">
        <v>1</v>
      </c>
      <c r="F136" s="12">
        <f t="shared" si="64"/>
        <v>88</v>
      </c>
      <c r="G136" s="12">
        <f t="shared" si="64"/>
        <v>38</v>
      </c>
      <c r="H136" s="12">
        <f t="shared" si="64"/>
        <v>50</v>
      </c>
      <c r="I136" s="12">
        <f t="shared" si="62"/>
        <v>87</v>
      </c>
      <c r="J136" s="21">
        <v>37</v>
      </c>
      <c r="K136" s="21">
        <v>50</v>
      </c>
      <c r="L136" s="12">
        <f>SUM(M136:N136)</f>
        <v>1</v>
      </c>
      <c r="M136" s="21">
        <v>1</v>
      </c>
      <c r="N136" s="21" t="s">
        <v>53</v>
      </c>
      <c r="O136" s="12" t="s">
        <v>63</v>
      </c>
      <c r="P136" s="12" t="s">
        <v>63</v>
      </c>
      <c r="Q136" s="12" t="s">
        <v>63</v>
      </c>
      <c r="R136" s="12" t="s">
        <v>63</v>
      </c>
      <c r="S136" s="12" t="s">
        <v>63</v>
      </c>
      <c r="T136" s="12" t="s">
        <v>53</v>
      </c>
      <c r="U136" s="12" t="s">
        <v>63</v>
      </c>
      <c r="V136" s="12" t="s">
        <v>63</v>
      </c>
      <c r="W136" s="12" t="s">
        <v>63</v>
      </c>
    </row>
    <row r="137" spans="1:23" hidden="1">
      <c r="C137" s="9" t="s">
        <v>47</v>
      </c>
    </row>
  </sheetData>
  <mergeCells count="118">
    <mergeCell ref="A16:B16"/>
    <mergeCell ref="A15:B15"/>
    <mergeCell ref="A20:B20"/>
    <mergeCell ref="W5:W6"/>
    <mergeCell ref="U5:U6"/>
    <mergeCell ref="A7:B7"/>
    <mergeCell ref="R5:R6"/>
    <mergeCell ref="S5:S6"/>
    <mergeCell ref="T5:T6"/>
    <mergeCell ref="P4:P6"/>
    <mergeCell ref="A4:B6"/>
    <mergeCell ref="C4:E4"/>
    <mergeCell ref="F4:N4"/>
    <mergeCell ref="O4:O6"/>
    <mergeCell ref="C5:C6"/>
    <mergeCell ref="D5:D6"/>
    <mergeCell ref="F5:H5"/>
    <mergeCell ref="V27:V28"/>
    <mergeCell ref="W27:W28"/>
    <mergeCell ref="W59:W60"/>
    <mergeCell ref="W88:W89"/>
    <mergeCell ref="Q4:T4"/>
    <mergeCell ref="I5:K5"/>
    <mergeCell ref="L5:N5"/>
    <mergeCell ref="Q5:Q6"/>
    <mergeCell ref="U4:W4"/>
    <mergeCell ref="V5:V6"/>
    <mergeCell ref="P58:P60"/>
    <mergeCell ref="Q58:T58"/>
    <mergeCell ref="E5:E6"/>
    <mergeCell ref="U87:W87"/>
    <mergeCell ref="F58:N58"/>
    <mergeCell ref="O58:O60"/>
    <mergeCell ref="F27:H27"/>
    <mergeCell ref="E59:E60"/>
    <mergeCell ref="F59:H59"/>
    <mergeCell ref="U27:U28"/>
    <mergeCell ref="D27:D28"/>
    <mergeCell ref="E27:E28"/>
    <mergeCell ref="U26:W26"/>
    <mergeCell ref="U58:W58"/>
    <mergeCell ref="P26:P28"/>
    <mergeCell ref="Q26:T26"/>
    <mergeCell ref="Q27:Q28"/>
    <mergeCell ref="R27:R28"/>
    <mergeCell ref="S27:S28"/>
    <mergeCell ref="T27:T28"/>
    <mergeCell ref="I59:K59"/>
    <mergeCell ref="L59:N59"/>
    <mergeCell ref="A26:B28"/>
    <mergeCell ref="O26:O28"/>
    <mergeCell ref="I27:K27"/>
    <mergeCell ref="L27:N27"/>
    <mergeCell ref="F26:N26"/>
    <mergeCell ref="C26:E26"/>
    <mergeCell ref="A29:B29"/>
    <mergeCell ref="C27:C28"/>
    <mergeCell ref="Q59:Q60"/>
    <mergeCell ref="R59:R60"/>
    <mergeCell ref="S59:S60"/>
    <mergeCell ref="T59:T60"/>
    <mergeCell ref="U59:U60"/>
    <mergeCell ref="V59:V60"/>
    <mergeCell ref="R88:R89"/>
    <mergeCell ref="A61:B61"/>
    <mergeCell ref="T88:T89"/>
    <mergeCell ref="U88:U89"/>
    <mergeCell ref="V88:V89"/>
    <mergeCell ref="S88:S89"/>
    <mergeCell ref="F87:N87"/>
    <mergeCell ref="O87:O89"/>
    <mergeCell ref="P87:P89"/>
    <mergeCell ref="Q87:T87"/>
    <mergeCell ref="A87:B89"/>
    <mergeCell ref="C87:E87"/>
    <mergeCell ref="C88:C89"/>
    <mergeCell ref="D88:D89"/>
    <mergeCell ref="E88:E89"/>
    <mergeCell ref="A58:B60"/>
    <mergeCell ref="C58:E58"/>
    <mergeCell ref="C59:C60"/>
    <mergeCell ref="D59:D60"/>
    <mergeCell ref="F88:H88"/>
    <mergeCell ref="I88:K88"/>
    <mergeCell ref="L88:N88"/>
    <mergeCell ref="Q88:Q89"/>
    <mergeCell ref="D112:D113"/>
    <mergeCell ref="E112:E113"/>
    <mergeCell ref="F112:H112"/>
    <mergeCell ref="L112:N112"/>
    <mergeCell ref="Q111:T111"/>
    <mergeCell ref="C111:E111"/>
    <mergeCell ref="A114:B114"/>
    <mergeCell ref="R112:R113"/>
    <mergeCell ref="S112:S113"/>
    <mergeCell ref="T112:T113"/>
    <mergeCell ref="O111:O113"/>
    <mergeCell ref="P111:P113"/>
    <mergeCell ref="I112:K112"/>
    <mergeCell ref="Q112:Q113"/>
    <mergeCell ref="A111:B113"/>
    <mergeCell ref="W112:W113"/>
    <mergeCell ref="U112:U113"/>
    <mergeCell ref="A90:B90"/>
    <mergeCell ref="F111:N111"/>
    <mergeCell ref="C112:C113"/>
    <mergeCell ref="V112:V113"/>
    <mergeCell ref="U111:W111"/>
    <mergeCell ref="A13:B13"/>
    <mergeCell ref="A9:B9"/>
    <mergeCell ref="A10:B10"/>
    <mergeCell ref="A11:B11"/>
    <mergeCell ref="A12:B12"/>
    <mergeCell ref="A21:B21"/>
    <mergeCell ref="A19:B19"/>
    <mergeCell ref="A18:B18"/>
    <mergeCell ref="A17:B17"/>
    <mergeCell ref="A14:B14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  <rowBreaks count="3" manualBreakCount="3">
    <brk id="56" max="16383" man="1"/>
    <brk id="85" max="16383" man="1"/>
    <brk id="1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2016-11-25T00:27:18Z</cp:lastPrinted>
  <dcterms:created xsi:type="dcterms:W3CDTF">1997-01-08T22:48:59Z</dcterms:created>
  <dcterms:modified xsi:type="dcterms:W3CDTF">2023-04-03T23:36:26Z</dcterms:modified>
</cp:coreProperties>
</file>