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4\"/>
    </mc:Choice>
  </mc:AlternateContent>
  <xr:revisionPtr revIDLastSave="0" documentId="8_{A9FA2B1D-8906-4C74-8304-F07DA17141D1}" xr6:coauthVersionLast="36" xr6:coauthVersionMax="36" xr10:uidLastSave="{00000000-0000-0000-0000-000000000000}"/>
  <bookViews>
    <workbookView xWindow="0" yWindow="0" windowWidth="13305" windowHeight="13380" tabRatio="807"/>
  </bookViews>
  <sheets>
    <sheet name="20-8" sheetId="23" r:id="rId1"/>
  </sheets>
  <calcPr calcId="191029"/>
</workbook>
</file>

<file path=xl/calcChain.xml><?xml version="1.0" encoding="utf-8"?>
<calcChain xmlns="http://schemas.openxmlformats.org/spreadsheetml/2006/main">
  <c r="X19" i="23" l="1"/>
  <c r="W19" i="23"/>
  <c r="V19" i="23" s="1"/>
  <c r="E19" i="23"/>
  <c r="D19" i="23"/>
  <c r="C19" i="23" s="1"/>
  <c r="I19" i="23" s="1"/>
  <c r="X18" i="23"/>
  <c r="W18" i="23"/>
  <c r="E18" i="23"/>
  <c r="D18" i="23"/>
  <c r="C18" i="23" s="1"/>
  <c r="I18" i="23" s="1"/>
  <c r="X17" i="23"/>
  <c r="W17" i="23"/>
  <c r="V17" i="23" s="1"/>
  <c r="Y17" i="23" s="1"/>
  <c r="E17" i="23"/>
  <c r="D17" i="23"/>
  <c r="C17" i="23"/>
  <c r="X16" i="23"/>
  <c r="W16" i="23"/>
  <c r="V16" i="23"/>
  <c r="E16" i="23"/>
  <c r="D16" i="23"/>
  <c r="C16" i="23"/>
  <c r="Y16" i="23" s="1"/>
  <c r="X14" i="23"/>
  <c r="X15" i="23"/>
  <c r="V15" i="23" s="1"/>
  <c r="W14" i="23"/>
  <c r="V14" i="23"/>
  <c r="W15" i="23"/>
  <c r="E15" i="23"/>
  <c r="D15" i="23"/>
  <c r="C15" i="23" s="1"/>
  <c r="E14" i="23"/>
  <c r="D14" i="23"/>
  <c r="C14" i="23" s="1"/>
  <c r="Y14" i="23" s="1"/>
  <c r="E13" i="23"/>
  <c r="D13" i="23"/>
  <c r="C13" i="23"/>
  <c r="X13" i="23"/>
  <c r="W13" i="23"/>
  <c r="V13" i="23"/>
  <c r="Y13" i="23"/>
  <c r="X12" i="23"/>
  <c r="W12" i="23"/>
  <c r="V12" i="23"/>
  <c r="AC19" i="23"/>
  <c r="Z19" i="23"/>
  <c r="J19" i="23"/>
  <c r="F19" i="23"/>
  <c r="AC18" i="23"/>
  <c r="Z18" i="23"/>
  <c r="J18" i="23"/>
  <c r="F18" i="23"/>
  <c r="AC17" i="23"/>
  <c r="Z17" i="23"/>
  <c r="J17" i="23"/>
  <c r="F17" i="23"/>
  <c r="I17" i="23" s="1"/>
  <c r="AC16" i="23"/>
  <c r="Z16" i="23"/>
  <c r="F16" i="23"/>
  <c r="I16" i="23" s="1"/>
  <c r="J16" i="23"/>
  <c r="AF15" i="23"/>
  <c r="AC15" i="23"/>
  <c r="Z15" i="23"/>
  <c r="F15" i="23"/>
  <c r="I15" i="23" s="1"/>
  <c r="M15" i="23"/>
  <c r="J15" i="23"/>
  <c r="AC14" i="23"/>
  <c r="Z14" i="23"/>
  <c r="J14" i="23"/>
  <c r="F14" i="23"/>
  <c r="I14" i="23" s="1"/>
  <c r="Z12" i="23"/>
  <c r="AL13" i="23"/>
  <c r="AC13" i="23"/>
  <c r="Z13" i="23"/>
  <c r="P13" i="23"/>
  <c r="J13" i="23"/>
  <c r="F13" i="23"/>
  <c r="I13" i="23"/>
  <c r="D23" i="23"/>
  <c r="D8" i="23" s="1"/>
  <c r="E23" i="23"/>
  <c r="F23" i="23"/>
  <c r="J23" i="23"/>
  <c r="M23" i="23"/>
  <c r="C23" i="23" s="1"/>
  <c r="P23" i="23"/>
  <c r="P8" i="23" s="1"/>
  <c r="S23" i="23"/>
  <c r="AA23" i="23"/>
  <c r="AB23" i="23"/>
  <c r="X23" i="23" s="1"/>
  <c r="AC23" i="23"/>
  <c r="AF23" i="23"/>
  <c r="AL23" i="23"/>
  <c r="AO23" i="23"/>
  <c r="D24" i="23"/>
  <c r="E24" i="23"/>
  <c r="F24" i="23"/>
  <c r="J24" i="23"/>
  <c r="M24" i="23"/>
  <c r="S24" i="23"/>
  <c r="S8" i="23" s="1"/>
  <c r="AA24" i="23"/>
  <c r="W24" i="23"/>
  <c r="V24" i="23" s="1"/>
  <c r="AB24" i="23"/>
  <c r="X24" i="23"/>
  <c r="AC24" i="23"/>
  <c r="AC8" i="23" s="1"/>
  <c r="AF24" i="23"/>
  <c r="Z24" i="23" s="1"/>
  <c r="AF8" i="23"/>
  <c r="AO24" i="23"/>
  <c r="AO8" i="23" s="1"/>
  <c r="D25" i="23"/>
  <c r="E25" i="23"/>
  <c r="E8" i="23" s="1"/>
  <c r="F25" i="23"/>
  <c r="J25" i="23"/>
  <c r="C25" i="23" s="1"/>
  <c r="S25" i="23"/>
  <c r="AA25" i="23"/>
  <c r="W25" i="23" s="1"/>
  <c r="AB25" i="23"/>
  <c r="X25" i="23" s="1"/>
  <c r="AC25" i="23"/>
  <c r="Z25" i="23" s="1"/>
  <c r="AO25" i="23"/>
  <c r="D26" i="23"/>
  <c r="E26" i="23"/>
  <c r="F26" i="23"/>
  <c r="J26" i="23"/>
  <c r="C26" i="23"/>
  <c r="I26" i="23" s="1"/>
  <c r="AA26" i="23"/>
  <c r="W26" i="23"/>
  <c r="AB26" i="23"/>
  <c r="X26" i="23"/>
  <c r="V26" i="23"/>
  <c r="Y26" i="23"/>
  <c r="AC26" i="23"/>
  <c r="Z26" i="23"/>
  <c r="AA27" i="23"/>
  <c r="W27" i="23"/>
  <c r="V27" i="23" s="1"/>
  <c r="AB28" i="23"/>
  <c r="AB9" i="23" s="1"/>
  <c r="X28" i="23"/>
  <c r="X9" i="23" s="1"/>
  <c r="J12" i="23"/>
  <c r="M12" i="23"/>
  <c r="P12" i="23"/>
  <c r="S12" i="23"/>
  <c r="AA37" i="23"/>
  <c r="W37" i="23" s="1"/>
  <c r="AB37" i="23"/>
  <c r="X37" i="23"/>
  <c r="AA35" i="23"/>
  <c r="W35" i="23"/>
  <c r="AB35" i="23"/>
  <c r="X35" i="23"/>
  <c r="AA36" i="23"/>
  <c r="AB36" i="23"/>
  <c r="AA38" i="23"/>
  <c r="AA11" i="23" s="1"/>
  <c r="W38" i="23"/>
  <c r="V38" i="23" s="1"/>
  <c r="AB38" i="23"/>
  <c r="AB11" i="23" s="1"/>
  <c r="X38" i="23"/>
  <c r="J35" i="23"/>
  <c r="M35" i="23"/>
  <c r="P35" i="23"/>
  <c r="P11" i="23" s="1"/>
  <c r="S35" i="23"/>
  <c r="S11" i="23" s="1"/>
  <c r="J36" i="23"/>
  <c r="C36" i="23" s="1"/>
  <c r="M36" i="23"/>
  <c r="M11" i="23"/>
  <c r="J37" i="23"/>
  <c r="C37" i="23" s="1"/>
  <c r="I37" i="23" s="1"/>
  <c r="J38" i="23"/>
  <c r="C38" i="23" s="1"/>
  <c r="I38" i="23" s="1"/>
  <c r="S38" i="23"/>
  <c r="AA31" i="23"/>
  <c r="W31" i="23"/>
  <c r="AB31" i="23"/>
  <c r="X31" i="23" s="1"/>
  <c r="AA32" i="23"/>
  <c r="W32" i="23" s="1"/>
  <c r="AB32" i="23"/>
  <c r="X32" i="23" s="1"/>
  <c r="AA33" i="23"/>
  <c r="W33" i="23"/>
  <c r="AB33" i="23"/>
  <c r="AB10" i="23" s="1"/>
  <c r="X33" i="23"/>
  <c r="V33" i="23"/>
  <c r="AA34" i="23"/>
  <c r="AA10" i="23" s="1"/>
  <c r="W34" i="23"/>
  <c r="AB34" i="23"/>
  <c r="X34" i="23"/>
  <c r="J31" i="23"/>
  <c r="C31" i="23" s="1"/>
  <c r="M31" i="23"/>
  <c r="M10" i="23" s="1"/>
  <c r="S31" i="23"/>
  <c r="J32" i="23"/>
  <c r="C32" i="23" s="1"/>
  <c r="I32" i="23" s="1"/>
  <c r="M32" i="23"/>
  <c r="S32" i="23"/>
  <c r="J33" i="23"/>
  <c r="M33" i="23"/>
  <c r="C33" i="23" s="1"/>
  <c r="J34" i="23"/>
  <c r="C34" i="23"/>
  <c r="S34" i="23"/>
  <c r="AB27" i="23"/>
  <c r="AA28" i="23"/>
  <c r="W28" i="23" s="1"/>
  <c r="V28" i="23" s="1"/>
  <c r="Y28" i="23" s="1"/>
  <c r="AA29" i="23"/>
  <c r="W29" i="23"/>
  <c r="AB29" i="23"/>
  <c r="AA30" i="23"/>
  <c r="W30" i="23"/>
  <c r="AB30" i="23"/>
  <c r="X30" i="23"/>
  <c r="V30" i="23" s="1"/>
  <c r="Y30" i="23" s="1"/>
  <c r="J27" i="23"/>
  <c r="J9" i="23" s="1"/>
  <c r="M27" i="23"/>
  <c r="C27" i="23" s="1"/>
  <c r="P27" i="23"/>
  <c r="S27" i="23"/>
  <c r="J28" i="23"/>
  <c r="M28" i="23"/>
  <c r="M9" i="23" s="1"/>
  <c r="P28" i="23"/>
  <c r="C28" i="23" s="1"/>
  <c r="I28" i="23" s="1"/>
  <c r="S28" i="23"/>
  <c r="S9" i="23" s="1"/>
  <c r="J29" i="23"/>
  <c r="C29" i="23" s="1"/>
  <c r="I29" i="23" s="1"/>
  <c r="P29" i="23"/>
  <c r="J30" i="23"/>
  <c r="C30" i="23" s="1"/>
  <c r="P30" i="23"/>
  <c r="S30" i="23"/>
  <c r="F12" i="23"/>
  <c r="F35" i="23"/>
  <c r="F36" i="23"/>
  <c r="F37" i="23"/>
  <c r="F38" i="23"/>
  <c r="F31" i="23"/>
  <c r="F32" i="23"/>
  <c r="F10" i="23" s="1"/>
  <c r="F33" i="23"/>
  <c r="F34" i="23"/>
  <c r="I34" i="23" s="1"/>
  <c r="F27" i="23"/>
  <c r="F28" i="23"/>
  <c r="F9" i="23" s="1"/>
  <c r="F29" i="23"/>
  <c r="F30" i="23"/>
  <c r="I30" i="23" s="1"/>
  <c r="AQ8" i="23"/>
  <c r="AP8" i="23"/>
  <c r="AN8" i="23"/>
  <c r="AM8" i="23"/>
  <c r="AL8" i="23"/>
  <c r="AK8" i="23"/>
  <c r="AJ8" i="23"/>
  <c r="AH8" i="23"/>
  <c r="AG8" i="23"/>
  <c r="AE8" i="23"/>
  <c r="AD8" i="23"/>
  <c r="U8" i="23"/>
  <c r="T8" i="23"/>
  <c r="R8" i="23"/>
  <c r="Q8" i="23"/>
  <c r="O8" i="23"/>
  <c r="N8" i="23"/>
  <c r="L8" i="23"/>
  <c r="K8" i="23"/>
  <c r="H8" i="23"/>
  <c r="G8" i="23"/>
  <c r="AQ9" i="23"/>
  <c r="AP9" i="23"/>
  <c r="AO27" i="23"/>
  <c r="AO28" i="23"/>
  <c r="AO30" i="23"/>
  <c r="AO9" i="23" s="1"/>
  <c r="AN9" i="23"/>
  <c r="AM9" i="23"/>
  <c r="AL27" i="23"/>
  <c r="AL28" i="23"/>
  <c r="AL9" i="23" s="1"/>
  <c r="AL29" i="23"/>
  <c r="AL30" i="23"/>
  <c r="AK9" i="23"/>
  <c r="AJ9" i="23"/>
  <c r="AH9" i="23"/>
  <c r="AG9" i="23"/>
  <c r="AF27" i="23"/>
  <c r="AF9" i="23" s="1"/>
  <c r="AF28" i="23"/>
  <c r="AE9" i="23"/>
  <c r="AD9" i="23"/>
  <c r="AC27" i="23"/>
  <c r="Z27" i="23" s="1"/>
  <c r="AC28" i="23"/>
  <c r="Z28" i="23" s="1"/>
  <c r="AC29" i="23"/>
  <c r="Z29" i="23" s="1"/>
  <c r="AC30" i="23"/>
  <c r="Z30" i="23" s="1"/>
  <c r="U9" i="23"/>
  <c r="T9" i="23"/>
  <c r="R9" i="23"/>
  <c r="Q9" i="23"/>
  <c r="O9" i="23"/>
  <c r="N9" i="23"/>
  <c r="L9" i="23"/>
  <c r="K9" i="23"/>
  <c r="H9" i="23"/>
  <c r="G9" i="23"/>
  <c r="E27" i="23"/>
  <c r="E28" i="23"/>
  <c r="E9" i="23" s="1"/>
  <c r="E29" i="23"/>
  <c r="E30" i="23"/>
  <c r="D27" i="23"/>
  <c r="D28" i="23"/>
  <c r="D9" i="23" s="1"/>
  <c r="D29" i="23"/>
  <c r="D30" i="23"/>
  <c r="AQ10" i="23"/>
  <c r="AP10" i="23"/>
  <c r="AO31" i="23"/>
  <c r="AO10" i="23" s="1"/>
  <c r="AO32" i="23"/>
  <c r="AO34" i="23"/>
  <c r="AN10" i="23"/>
  <c r="AM10" i="23"/>
  <c r="AL10" i="23"/>
  <c r="AK10" i="23"/>
  <c r="AJ10" i="23"/>
  <c r="AH10" i="23"/>
  <c r="AG10" i="23"/>
  <c r="AF31" i="23"/>
  <c r="AF32" i="23"/>
  <c r="AF10" i="23" s="1"/>
  <c r="AF33" i="23"/>
  <c r="AE10" i="23"/>
  <c r="AD10" i="23"/>
  <c r="AC31" i="23"/>
  <c r="Z31" i="23"/>
  <c r="AC32" i="23"/>
  <c r="Z32" i="23" s="1"/>
  <c r="AC33" i="23"/>
  <c r="Z33" i="23" s="1"/>
  <c r="AC34" i="23"/>
  <c r="Z34" i="23"/>
  <c r="U10" i="23"/>
  <c r="T10" i="23"/>
  <c r="S10" i="23"/>
  <c r="R10" i="23"/>
  <c r="Q10" i="23"/>
  <c r="P10" i="23"/>
  <c r="O10" i="23"/>
  <c r="N10" i="23"/>
  <c r="L10" i="23"/>
  <c r="K10" i="23"/>
  <c r="H10" i="23"/>
  <c r="G10" i="23"/>
  <c r="E31" i="23"/>
  <c r="E10" i="23" s="1"/>
  <c r="E32" i="23"/>
  <c r="E33" i="23"/>
  <c r="E34" i="23"/>
  <c r="D31" i="23"/>
  <c r="D32" i="23"/>
  <c r="D33" i="23"/>
  <c r="D34" i="23"/>
  <c r="D10" i="23" s="1"/>
  <c r="AQ11" i="23"/>
  <c r="AP11" i="23"/>
  <c r="AO35" i="23"/>
  <c r="AO38" i="23"/>
  <c r="AO11" i="23" s="1"/>
  <c r="AN11" i="23"/>
  <c r="AM11" i="23"/>
  <c r="AL35" i="23"/>
  <c r="AL37" i="23"/>
  <c r="AL11" i="23" s="1"/>
  <c r="AK11" i="23"/>
  <c r="AJ11" i="23"/>
  <c r="AH11" i="23"/>
  <c r="AG11" i="23"/>
  <c r="AF35" i="23"/>
  <c r="AF11" i="23" s="1"/>
  <c r="AF36" i="23"/>
  <c r="AE11" i="23"/>
  <c r="AD11" i="23"/>
  <c r="AC35" i="23"/>
  <c r="Z35" i="23" s="1"/>
  <c r="AC36" i="23"/>
  <c r="Z36" i="23"/>
  <c r="AC37" i="23"/>
  <c r="Z37" i="23"/>
  <c r="AC38" i="23"/>
  <c r="Z38" i="23" s="1"/>
  <c r="U11" i="23"/>
  <c r="T11" i="23"/>
  <c r="R11" i="23"/>
  <c r="Q11" i="23"/>
  <c r="O11" i="23"/>
  <c r="N11" i="23"/>
  <c r="L11" i="23"/>
  <c r="K11" i="23"/>
  <c r="H11" i="23"/>
  <c r="G11" i="23"/>
  <c r="E35" i="23"/>
  <c r="E36" i="23"/>
  <c r="E37" i="23"/>
  <c r="E38" i="23"/>
  <c r="E11" i="23" s="1"/>
  <c r="D35" i="23"/>
  <c r="D36" i="23"/>
  <c r="D37" i="23"/>
  <c r="D11" i="23" s="1"/>
  <c r="D38" i="23"/>
  <c r="AC12" i="23"/>
  <c r="AF12" i="23"/>
  <c r="D12" i="23"/>
  <c r="C12" i="23" s="1"/>
  <c r="E12" i="23"/>
  <c r="AL12" i="23"/>
  <c r="AO12" i="23"/>
  <c r="X27" i="23"/>
  <c r="W23" i="23"/>
  <c r="Z23" i="23"/>
  <c r="AA8" i="23"/>
  <c r="V18" i="23"/>
  <c r="Y18" i="23" s="1"/>
  <c r="AB8" i="23"/>
  <c r="V34" i="23"/>
  <c r="Y34" i="23"/>
  <c r="F11" i="23"/>
  <c r="V35" i="23"/>
  <c r="Y35" i="23" s="1"/>
  <c r="AC9" i="23"/>
  <c r="AC11" i="23"/>
  <c r="C35" i="23"/>
  <c r="C11" i="23" s="1"/>
  <c r="AA9" i="23"/>
  <c r="X29" i="23"/>
  <c r="V29" i="23" s="1"/>
  <c r="Y29" i="23" s="1"/>
  <c r="X36" i="23"/>
  <c r="X11" i="23" s="1"/>
  <c r="W36" i="23"/>
  <c r="V36" i="23"/>
  <c r="Z9" i="23" l="1"/>
  <c r="V32" i="23"/>
  <c r="Y32" i="23" s="1"/>
  <c r="W10" i="23"/>
  <c r="X10" i="23"/>
  <c r="V31" i="23"/>
  <c r="Y15" i="23"/>
  <c r="C9" i="23"/>
  <c r="I27" i="23"/>
  <c r="I11" i="23"/>
  <c r="I23" i="23"/>
  <c r="C10" i="23"/>
  <c r="I31" i="23"/>
  <c r="I9" i="23"/>
  <c r="X8" i="23"/>
  <c r="V23" i="23"/>
  <c r="I33" i="23"/>
  <c r="Y33" i="23"/>
  <c r="V9" i="23"/>
  <c r="Y9" i="23" s="1"/>
  <c r="Y27" i="23"/>
  <c r="Z11" i="23"/>
  <c r="Y38" i="23"/>
  <c r="V25" i="23"/>
  <c r="Y25" i="23" s="1"/>
  <c r="W8" i="23"/>
  <c r="I12" i="23"/>
  <c r="Y12" i="23"/>
  <c r="I10" i="23"/>
  <c r="Z10" i="23"/>
  <c r="W11" i="23"/>
  <c r="V37" i="23"/>
  <c r="Y19" i="23"/>
  <c r="I36" i="23"/>
  <c r="Y36" i="23"/>
  <c r="I25" i="23"/>
  <c r="Z8" i="23"/>
  <c r="J11" i="23"/>
  <c r="M8" i="23"/>
  <c r="I35" i="23"/>
  <c r="W9" i="23"/>
  <c r="AC10" i="23"/>
  <c r="P9" i="23"/>
  <c r="J8" i="23"/>
  <c r="F8" i="23"/>
  <c r="J10" i="23"/>
  <c r="C24" i="23"/>
  <c r="I24" i="23" s="1"/>
  <c r="Y37" i="23" l="1"/>
  <c r="V11" i="23"/>
  <c r="Y11" i="23" s="1"/>
  <c r="Y24" i="23"/>
  <c r="V8" i="23"/>
  <c r="Y23" i="23"/>
  <c r="C8" i="23"/>
  <c r="I8" i="23" s="1"/>
  <c r="V10" i="23"/>
  <c r="Y10" i="23" s="1"/>
  <c r="Y31" i="23"/>
  <c r="Y8" i="23" l="1"/>
</calcChain>
</file>

<file path=xl/sharedStrings.xml><?xml version="1.0" encoding="utf-8"?>
<sst xmlns="http://schemas.openxmlformats.org/spreadsheetml/2006/main" count="244" uniqueCount="33">
  <si>
    <t>-</t>
    <phoneticPr fontId="2"/>
  </si>
  <si>
    <t>-</t>
    <phoneticPr fontId="2"/>
  </si>
  <si>
    <t>-</t>
    <phoneticPr fontId="2"/>
  </si>
  <si>
    <t>（単位：人、％）</t>
    <rPh sb="1" eb="3">
      <t>タンイ</t>
    </rPh>
    <rPh sb="4" eb="5">
      <t>ヒト</t>
    </rPh>
    <phoneticPr fontId="2"/>
  </si>
  <si>
    <t>佐久市</t>
    <rPh sb="0" eb="3">
      <t>サクシ</t>
    </rPh>
    <phoneticPr fontId="2"/>
  </si>
  <si>
    <t>臼田町</t>
    <rPh sb="0" eb="3">
      <t>ウスダマチ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</si>
  <si>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</si>
  <si>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</si>
  <si>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</si>
  <si>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</si>
  <si>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</si>
  <si>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資料：学校基本調査</t>
    <rPh sb="0" eb="2">
      <t>シリョウ</t>
    </rPh>
    <rPh sb="3" eb="5">
      <t>ガッコウ</t>
    </rPh>
    <rPh sb="5" eb="7">
      <t>キホン</t>
    </rPh>
    <rPh sb="7" eb="9">
      <t>チョウサ</t>
    </rPh>
    <phoneticPr fontId="2"/>
  </si>
  <si>
    <t>計</t>
    <rPh sb="0" eb="1">
      <t>ケイ</t>
    </rPh>
    <phoneticPr fontId="2"/>
  </si>
  <si>
    <t>－中学校－</t>
    <rPh sb="1" eb="4">
      <t>チュウガッコウ</t>
    </rPh>
    <phoneticPr fontId="2"/>
  </si>
  <si>
    <t>-</t>
    <phoneticPr fontId="2"/>
  </si>
  <si>
    <t>率</t>
    <rPh sb="0" eb="1">
      <t>リツ</t>
    </rPh>
    <phoneticPr fontId="2"/>
  </si>
  <si>
    <t>進学者</t>
    <rPh sb="0" eb="3">
      <t>シンガクシャ</t>
    </rPh>
    <phoneticPr fontId="2"/>
  </si>
  <si>
    <t>総計</t>
    <rPh sb="0" eb="2">
      <t>ソウケイ</t>
    </rPh>
    <phoneticPr fontId="2"/>
  </si>
  <si>
    <t>全日制</t>
    <rPh sb="0" eb="3">
      <t>ゼンニチセイ</t>
    </rPh>
    <phoneticPr fontId="2"/>
  </si>
  <si>
    <t>定時制</t>
    <rPh sb="0" eb="3">
      <t>テイジセイ</t>
    </rPh>
    <phoneticPr fontId="2"/>
  </si>
  <si>
    <t>高等学校（本科）</t>
    <rPh sb="0" eb="2">
      <t>コウトウ</t>
    </rPh>
    <rPh sb="2" eb="4">
      <t>ガッコウ</t>
    </rPh>
    <rPh sb="5" eb="7">
      <t>ホンカ</t>
    </rPh>
    <phoneticPr fontId="2"/>
  </si>
  <si>
    <t>高等専門
学校</t>
    <rPh sb="0" eb="2">
      <t>コウトウ</t>
    </rPh>
    <rPh sb="2" eb="4">
      <t>センモン</t>
    </rPh>
    <rPh sb="5" eb="7">
      <t>ガッコウ</t>
    </rPh>
    <phoneticPr fontId="2"/>
  </si>
  <si>
    <t>定時制等</t>
    <rPh sb="0" eb="3">
      <t>テイジセイ</t>
    </rPh>
    <rPh sb="3" eb="4">
      <t>トウ</t>
    </rPh>
    <phoneticPr fontId="2"/>
  </si>
  <si>
    <t>入学志願者</t>
    <rPh sb="0" eb="2">
      <t>ニュウガク</t>
    </rPh>
    <rPh sb="2" eb="5">
      <t>シガンシャ</t>
    </rPh>
    <phoneticPr fontId="2"/>
  </si>
  <si>
    <t>年度</t>
    <rPh sb="0" eb="2">
      <t>ネンド</t>
    </rPh>
    <phoneticPr fontId="2"/>
  </si>
  <si>
    <t>-</t>
    <phoneticPr fontId="2"/>
  </si>
  <si>
    <t>平成13年度</t>
    <rPh sb="0" eb="2">
      <t>ヘイセイ</t>
    </rPh>
    <rPh sb="4" eb="6">
      <t>ネンド</t>
    </rPh>
    <phoneticPr fontId="2"/>
  </si>
  <si>
    <t>特別支援学校
高等部(本科)</t>
    <rPh sb="0" eb="2">
      <t>トクベツ</t>
    </rPh>
    <rPh sb="2" eb="4">
      <t>シエン</t>
    </rPh>
    <rPh sb="4" eb="6">
      <t>ガッコウ</t>
    </rPh>
    <rPh sb="7" eb="10">
      <t>コウトウブ</t>
    </rPh>
    <rPh sb="11" eb="13">
      <t>ホンカ</t>
    </rPh>
    <phoneticPr fontId="2"/>
  </si>
  <si>
    <t>特別支援学校
高等部(本科)</t>
    <rPh sb="0" eb="2">
      <t>トクベツ</t>
    </rPh>
    <rPh sb="2" eb="4">
      <t>シエン</t>
    </rPh>
    <rPh sb="4" eb="5">
      <t>ガク</t>
    </rPh>
    <rPh sb="5" eb="6">
      <t>コウ</t>
    </rPh>
    <rPh sb="7" eb="10">
      <t>コウトウブ</t>
    </rPh>
    <rPh sb="11" eb="13">
      <t>ホンカ</t>
    </rPh>
    <phoneticPr fontId="2"/>
  </si>
  <si>
    <t>通信制</t>
    <rPh sb="0" eb="3">
      <t>ツウシンセイ</t>
    </rPh>
    <phoneticPr fontId="2"/>
  </si>
  <si>
    <t>20-8　卒業者の学校別志願者数及び進学者数（公立・私立）</t>
    <rPh sb="5" eb="8">
      <t>ソツギョウシャ</t>
    </rPh>
    <rPh sb="9" eb="11">
      <t>ガッコウ</t>
    </rPh>
    <rPh sb="11" eb="12">
      <t>ベツ</t>
    </rPh>
    <rPh sb="12" eb="15">
      <t>シガンシャ</t>
    </rPh>
    <rPh sb="15" eb="16">
      <t>カズ</t>
    </rPh>
    <rPh sb="16" eb="17">
      <t>オヨ</t>
    </rPh>
    <rPh sb="18" eb="21">
      <t>シンガクシャ</t>
    </rPh>
    <rPh sb="21" eb="22">
      <t>カズ</t>
    </rPh>
    <rPh sb="23" eb="25">
      <t>コウリツ</t>
    </rPh>
    <rPh sb="26" eb="28">
      <t>シリツ</t>
    </rPh>
    <phoneticPr fontId="2"/>
  </si>
  <si>
    <t>平成14年度</t>
    <rPh sb="0" eb="2">
      <t>ヘイセイ</t>
    </rPh>
    <rPh sb="4" eb="5">
      <t>ネン</t>
    </rPh>
    <rPh sb="5" eb="6">
      <t>ド</t>
    </rPh>
    <phoneticPr fontId="2"/>
  </si>
  <si>
    <t>平成28年12月に赤字の箇所を修正しました。</t>
    <rPh sb="0" eb="2">
      <t>ヘイセイ</t>
    </rPh>
    <rPh sb="4" eb="5">
      <t>ネン</t>
    </rPh>
    <rPh sb="7" eb="8">
      <t>ガツ</t>
    </rPh>
    <rPh sb="9" eb="11">
      <t>アカジ</t>
    </rPh>
    <rPh sb="12" eb="14">
      <t>カショ</t>
    </rPh>
    <rPh sb="15" eb="17">
      <t>シュウセイ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</si>
</sst>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;[Red]\-#,##0.0"/>
    <numFmt numFmtId="192" formatCode="_ * #,##0;_ * \-#,##0;_ * &quot;-&quot;;_ @"/>
  </numFmts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3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7"/>
      <name val="明朝"/>
      <family val="1"/>
      <charset val="128"/>
    </font>
    <font>
      <sz val="10"/>
      <name val="ＭＳ Ｐ明朝"/>
      <family val="1"/>
      <charset val="128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12"/>
      <color rgb="FFFF000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9" fillId="0" borderId="0"/>
  </cellStyleXfs>
  <cellXfs count="71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49" fontId="3" fillId="0" borderId="0" xfId="0" applyNumberFormat="1" applyFont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38" fontId="6" fillId="0" borderId="0" xfId="1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38" fontId="6" fillId="0" borderId="0" xfId="0" applyNumberFormat="1" applyFont="1" applyBorder="1" applyAlignment="1">
      <alignment horizontal="right" vertical="center"/>
    </xf>
    <xf numFmtId="176" fontId="6" fillId="0" borderId="0" xfId="1" applyNumberFormat="1" applyFont="1" applyBorder="1" applyAlignment="1">
      <alignment horizontal="right" vertical="center"/>
    </xf>
    <xf numFmtId="176" fontId="6" fillId="0" borderId="0" xfId="0" applyNumberFormat="1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192" fontId="8" fillId="0" borderId="0" xfId="2" applyNumberFormat="1" applyFont="1" applyFill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6" fillId="0" borderId="7" xfId="0" applyFont="1" applyBorder="1" applyAlignment="1">
      <alignment horizontal="center" vertical="center"/>
    </xf>
    <xf numFmtId="38" fontId="6" fillId="0" borderId="7" xfId="1" applyFont="1" applyBorder="1" applyAlignment="1">
      <alignment horizontal="right" vertical="center"/>
    </xf>
    <xf numFmtId="176" fontId="6" fillId="0" borderId="7" xfId="1" applyNumberFormat="1" applyFont="1" applyBorder="1" applyAlignment="1">
      <alignment horizontal="right" vertical="center"/>
    </xf>
    <xf numFmtId="0" fontId="6" fillId="0" borderId="7" xfId="0" applyFont="1" applyBorder="1" applyAlignment="1">
      <alignment horizontal="right" vertical="center"/>
    </xf>
    <xf numFmtId="38" fontId="6" fillId="0" borderId="7" xfId="0" applyNumberFormat="1" applyFont="1" applyBorder="1" applyAlignment="1">
      <alignment horizontal="right" vertical="center"/>
    </xf>
    <xf numFmtId="176" fontId="6" fillId="0" borderId="7" xfId="0" applyNumberFormat="1" applyFont="1" applyBorder="1" applyAlignment="1">
      <alignment horizontal="right" vertical="center"/>
    </xf>
    <xf numFmtId="192" fontId="12" fillId="0" borderId="0" xfId="2" applyNumberFormat="1" applyFont="1" applyFill="1" applyAlignment="1">
      <alignment vertical="center"/>
    </xf>
    <xf numFmtId="192" fontId="12" fillId="0" borderId="0" xfId="2" applyNumberFormat="1" applyFont="1" applyFill="1" applyAlignment="1">
      <alignment horizontal="left" vertical="center"/>
    </xf>
    <xf numFmtId="0" fontId="12" fillId="0" borderId="0" xfId="0" applyFont="1" applyBorder="1" applyAlignment="1">
      <alignment horizontal="right" vertical="center"/>
    </xf>
    <xf numFmtId="3" fontId="12" fillId="0" borderId="0" xfId="0" applyNumberFormat="1" applyFont="1" applyBorder="1" applyAlignment="1">
      <alignment horizontal="right" vertical="center"/>
    </xf>
    <xf numFmtId="176" fontId="8" fillId="0" borderId="0" xfId="1" applyNumberFormat="1" applyFont="1" applyBorder="1" applyAlignment="1">
      <alignment horizontal="right" vertical="center"/>
    </xf>
    <xf numFmtId="176" fontId="8" fillId="0" borderId="0" xfId="0" applyNumberFormat="1" applyFont="1" applyBorder="1" applyAlignment="1">
      <alignment horizontal="right" vertical="center"/>
    </xf>
    <xf numFmtId="176" fontId="12" fillId="0" borderId="0" xfId="1" applyNumberFormat="1" applyFont="1" applyBorder="1" applyAlignment="1">
      <alignment horizontal="right" vertical="center"/>
    </xf>
    <xf numFmtId="176" fontId="12" fillId="0" borderId="0" xfId="0" applyNumberFormat="1" applyFont="1" applyBorder="1" applyAlignment="1">
      <alignment horizontal="right" vertical="center"/>
    </xf>
    <xf numFmtId="38" fontId="8" fillId="0" borderId="0" xfId="1" applyFont="1" applyBorder="1" applyAlignment="1">
      <alignment horizontal="right" vertical="center"/>
    </xf>
    <xf numFmtId="38" fontId="12" fillId="0" borderId="8" xfId="1" applyFont="1" applyBorder="1" applyAlignment="1">
      <alignment horizontal="right" vertical="center"/>
    </xf>
    <xf numFmtId="38" fontId="12" fillId="0" borderId="0" xfId="1" applyFont="1" applyBorder="1" applyAlignment="1">
      <alignment horizontal="right" vertical="center"/>
    </xf>
    <xf numFmtId="38" fontId="12" fillId="0" borderId="0" xfId="0" applyNumberFormat="1" applyFont="1" applyBorder="1" applyAlignment="1">
      <alignment horizontal="right" vertical="center"/>
    </xf>
    <xf numFmtId="0" fontId="13" fillId="0" borderId="0" xfId="0" applyFont="1" applyAlignment="1">
      <alignment vertical="center"/>
    </xf>
    <xf numFmtId="0" fontId="6" fillId="0" borderId="1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distributed" vertical="center" wrapText="1" shrinkToFit="1"/>
    </xf>
    <xf numFmtId="0" fontId="7" fillId="0" borderId="12" xfId="0" applyFont="1" applyBorder="1" applyAlignment="1">
      <alignment horizontal="distributed" vertical="center" wrapText="1" shrinkToFit="1"/>
    </xf>
    <xf numFmtId="0" fontId="7" fillId="0" borderId="18" xfId="0" applyFont="1" applyBorder="1" applyAlignment="1">
      <alignment horizontal="distributed" vertical="center" wrapText="1" shrinkToFit="1"/>
    </xf>
    <xf numFmtId="0" fontId="7" fillId="0" borderId="19" xfId="0" applyFont="1" applyBorder="1" applyAlignment="1">
      <alignment horizontal="distributed" vertical="center" wrapText="1" shrinkToFit="1"/>
    </xf>
    <xf numFmtId="0" fontId="7" fillId="0" borderId="7" xfId="0" applyFont="1" applyBorder="1" applyAlignment="1">
      <alignment horizontal="distributed" vertical="center" wrapText="1" shrinkToFit="1"/>
    </xf>
    <xf numFmtId="0" fontId="7" fillId="0" borderId="15" xfId="0" applyFont="1" applyBorder="1" applyAlignment="1">
      <alignment horizontal="distributed" vertical="center" wrapText="1" shrinkToFit="1"/>
    </xf>
    <xf numFmtId="0" fontId="10" fillId="0" borderId="11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101表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39"/>
  <sheetViews>
    <sheetView tabSelected="1" zoomScaleNormal="100" workbookViewId="0">
      <pane xSplit="2" ySplit="7" topLeftCell="C8" activePane="bottomRight" state="frozen"/>
      <selection pane="topRight" activeCell="C1" sqref="C1"/>
      <selection pane="bottomLeft" activeCell="A20" sqref="A20"/>
      <selection pane="bottomRight"/>
    </sheetView>
  </sheetViews>
  <sheetFormatPr defaultRowHeight="13.5"/>
  <cols>
    <col min="1" max="1" width="5.875" style="2" customWidth="1"/>
    <col min="2" max="2" width="3.875" style="2" customWidth="1"/>
    <col min="3" max="3" width="6" style="2" bestFit="1" customWidth="1"/>
    <col min="4" max="5" width="5.125" style="2" customWidth="1"/>
    <col min="6" max="6" width="6" style="2" bestFit="1" customWidth="1"/>
    <col min="7" max="8" width="5.125" style="2" customWidth="1"/>
    <col min="9" max="9" width="4.625" style="2" customWidth="1"/>
    <col min="10" max="10" width="5.625" style="2" customWidth="1"/>
    <col min="11" max="12" width="5.125" style="2" customWidth="1"/>
    <col min="13" max="15" width="4.625" style="2" customWidth="1"/>
    <col min="16" max="18" width="3.75" style="2" customWidth="1"/>
    <col min="19" max="21" width="3.625" style="2" customWidth="1"/>
    <col min="22" max="22" width="6.125" style="2" bestFit="1" customWidth="1"/>
    <col min="23" max="24" width="5.125" style="2" bestFit="1" customWidth="1"/>
    <col min="25" max="25" width="5.75" style="2" bestFit="1" customWidth="1"/>
    <col min="26" max="26" width="6" style="2" bestFit="1" customWidth="1"/>
    <col min="27" max="28" width="5" style="2" bestFit="1" customWidth="1"/>
    <col min="29" max="29" width="6" style="2" bestFit="1" customWidth="1"/>
    <col min="30" max="31" width="5.125" style="2" bestFit="1" customWidth="1"/>
    <col min="32" max="32" width="4.125" style="2" bestFit="1" customWidth="1"/>
    <col min="33" max="34" width="2.875" style="2" customWidth="1"/>
    <col min="35" max="35" width="4.125" style="2" customWidth="1"/>
    <col min="36" max="37" width="4.125" style="2" bestFit="1" customWidth="1"/>
    <col min="38" max="40" width="3.125" style="2" customWidth="1"/>
    <col min="41" max="42" width="3.875" style="2" customWidth="1"/>
    <col min="43" max="43" width="3.625" style="2" customWidth="1"/>
    <col min="44" max="16384" width="9" style="2"/>
  </cols>
  <sheetData>
    <row r="1" spans="1:43" ht="26.25" customHeight="1">
      <c r="A1" s="40" t="s">
        <v>32</v>
      </c>
    </row>
    <row r="2" spans="1:43" ht="8.25" customHeight="1"/>
    <row r="3" spans="1:43" ht="18.75" customHeight="1" thickBot="1">
      <c r="A3" s="1" t="s">
        <v>30</v>
      </c>
      <c r="L3" s="9" t="s">
        <v>13</v>
      </c>
      <c r="AQ3" s="3" t="s">
        <v>3</v>
      </c>
    </row>
    <row r="4" spans="1:43">
      <c r="A4" s="60" t="s">
        <v>24</v>
      </c>
      <c r="B4" s="61"/>
      <c r="C4" s="10"/>
      <c r="D4" s="11"/>
      <c r="E4" s="11"/>
      <c r="F4" s="11"/>
      <c r="G4" s="11"/>
      <c r="H4" s="11"/>
      <c r="I4" s="11"/>
      <c r="J4" s="10" t="s">
        <v>23</v>
      </c>
      <c r="K4" s="11"/>
      <c r="L4" s="11"/>
      <c r="M4" s="11"/>
      <c r="N4" s="11"/>
      <c r="O4" s="11"/>
      <c r="P4" s="11"/>
      <c r="Q4" s="11"/>
      <c r="R4" s="11"/>
      <c r="S4" s="11"/>
      <c r="T4" s="11"/>
      <c r="U4" s="4"/>
      <c r="V4" s="66" t="s">
        <v>16</v>
      </c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7"/>
    </row>
    <row r="5" spans="1:43">
      <c r="A5" s="62"/>
      <c r="B5" s="63"/>
      <c r="C5" s="48" t="s">
        <v>17</v>
      </c>
      <c r="D5" s="48"/>
      <c r="E5" s="48"/>
      <c r="F5" s="48" t="s">
        <v>20</v>
      </c>
      <c r="G5" s="48"/>
      <c r="H5" s="48"/>
      <c r="I5" s="48"/>
      <c r="J5" s="48"/>
      <c r="K5" s="48"/>
      <c r="L5" s="48"/>
      <c r="M5" s="48"/>
      <c r="N5" s="48"/>
      <c r="O5" s="48"/>
      <c r="P5" s="50" t="s">
        <v>21</v>
      </c>
      <c r="Q5" s="48"/>
      <c r="R5" s="49"/>
      <c r="S5" s="51" t="s">
        <v>27</v>
      </c>
      <c r="T5" s="52"/>
      <c r="U5" s="53"/>
      <c r="V5" s="50" t="s">
        <v>8</v>
      </c>
      <c r="W5" s="50"/>
      <c r="X5" s="50"/>
      <c r="Y5" s="50"/>
      <c r="Z5" s="49" t="s">
        <v>20</v>
      </c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9"/>
      <c r="AL5" s="50" t="s">
        <v>21</v>
      </c>
      <c r="AM5" s="48"/>
      <c r="AN5" s="48"/>
      <c r="AO5" s="45" t="s">
        <v>28</v>
      </c>
      <c r="AP5" s="46"/>
      <c r="AQ5" s="47"/>
    </row>
    <row r="6" spans="1:43">
      <c r="A6" s="62"/>
      <c r="B6" s="63"/>
      <c r="C6" s="48"/>
      <c r="D6" s="48"/>
      <c r="E6" s="48"/>
      <c r="F6" s="48" t="s">
        <v>12</v>
      </c>
      <c r="G6" s="48"/>
      <c r="H6" s="48"/>
      <c r="I6" s="48"/>
      <c r="J6" s="48" t="s">
        <v>18</v>
      </c>
      <c r="K6" s="48"/>
      <c r="L6" s="48"/>
      <c r="M6" s="48" t="s">
        <v>19</v>
      </c>
      <c r="N6" s="48"/>
      <c r="O6" s="48"/>
      <c r="P6" s="48"/>
      <c r="Q6" s="48"/>
      <c r="R6" s="49"/>
      <c r="S6" s="54"/>
      <c r="T6" s="55"/>
      <c r="U6" s="56"/>
      <c r="V6" s="50"/>
      <c r="W6" s="50"/>
      <c r="X6" s="50"/>
      <c r="Y6" s="50"/>
      <c r="Z6" s="48" t="s">
        <v>12</v>
      </c>
      <c r="AA6" s="48"/>
      <c r="AB6" s="48"/>
      <c r="AC6" s="48" t="s">
        <v>18</v>
      </c>
      <c r="AD6" s="48"/>
      <c r="AE6" s="48"/>
      <c r="AF6" s="48" t="s">
        <v>22</v>
      </c>
      <c r="AG6" s="48"/>
      <c r="AH6" s="49"/>
      <c r="AI6" s="49" t="s">
        <v>29</v>
      </c>
      <c r="AJ6" s="68"/>
      <c r="AK6" s="69"/>
      <c r="AL6" s="48"/>
      <c r="AM6" s="48"/>
      <c r="AN6" s="48"/>
      <c r="AO6" s="46"/>
      <c r="AP6" s="46"/>
      <c r="AQ6" s="47"/>
    </row>
    <row r="7" spans="1:43">
      <c r="A7" s="64"/>
      <c r="B7" s="65"/>
      <c r="C7" s="6" t="s">
        <v>12</v>
      </c>
      <c r="D7" s="6" t="s">
        <v>9</v>
      </c>
      <c r="E7" s="6" t="s">
        <v>10</v>
      </c>
      <c r="F7" s="6" t="s">
        <v>12</v>
      </c>
      <c r="G7" s="6" t="s">
        <v>9</v>
      </c>
      <c r="H7" s="6" t="s">
        <v>10</v>
      </c>
      <c r="I7" s="6" t="s">
        <v>15</v>
      </c>
      <c r="J7" s="6" t="s">
        <v>12</v>
      </c>
      <c r="K7" s="6" t="s">
        <v>9</v>
      </c>
      <c r="L7" s="6" t="s">
        <v>10</v>
      </c>
      <c r="M7" s="6" t="s">
        <v>12</v>
      </c>
      <c r="N7" s="6" t="s">
        <v>9</v>
      </c>
      <c r="O7" s="6" t="s">
        <v>10</v>
      </c>
      <c r="P7" s="6" t="s">
        <v>12</v>
      </c>
      <c r="Q7" s="6" t="s">
        <v>9</v>
      </c>
      <c r="R7" s="7" t="s">
        <v>10</v>
      </c>
      <c r="S7" s="5" t="s">
        <v>12</v>
      </c>
      <c r="T7" s="6" t="s">
        <v>9</v>
      </c>
      <c r="U7" s="6" t="s">
        <v>10</v>
      </c>
      <c r="V7" s="6" t="s">
        <v>12</v>
      </c>
      <c r="W7" s="6" t="s">
        <v>9</v>
      </c>
      <c r="X7" s="6" t="s">
        <v>10</v>
      </c>
      <c r="Y7" s="6" t="s">
        <v>15</v>
      </c>
      <c r="Z7" s="6" t="s">
        <v>12</v>
      </c>
      <c r="AA7" s="6" t="s">
        <v>9</v>
      </c>
      <c r="AB7" s="6" t="s">
        <v>10</v>
      </c>
      <c r="AC7" s="6" t="s">
        <v>12</v>
      </c>
      <c r="AD7" s="6" t="s">
        <v>9</v>
      </c>
      <c r="AE7" s="6" t="s">
        <v>10</v>
      </c>
      <c r="AF7" s="6" t="s">
        <v>12</v>
      </c>
      <c r="AG7" s="6" t="s">
        <v>9</v>
      </c>
      <c r="AH7" s="6" t="s">
        <v>10</v>
      </c>
      <c r="AI7" s="6" t="s">
        <v>12</v>
      </c>
      <c r="AJ7" s="6" t="s">
        <v>9</v>
      </c>
      <c r="AK7" s="6" t="s">
        <v>10</v>
      </c>
      <c r="AL7" s="6" t="s">
        <v>12</v>
      </c>
      <c r="AM7" s="6" t="s">
        <v>9</v>
      </c>
      <c r="AN7" s="6" t="s">
        <v>10</v>
      </c>
      <c r="AO7" s="6" t="s">
        <v>12</v>
      </c>
      <c r="AP7" s="6" t="s">
        <v>9</v>
      </c>
      <c r="AQ7" s="7" t="s">
        <v>10</v>
      </c>
    </row>
    <row r="8" spans="1:43" ht="34.5" hidden="1" customHeight="1">
      <c r="A8" s="70" t="s">
        <v>26</v>
      </c>
      <c r="B8" s="70"/>
      <c r="C8" s="36">
        <f t="shared" ref="C8:H8" si="0">SUM(C23:C26)</f>
        <v>1196</v>
      </c>
      <c r="D8" s="36">
        <f t="shared" si="0"/>
        <v>598</v>
      </c>
      <c r="E8" s="36">
        <f t="shared" si="0"/>
        <v>598</v>
      </c>
      <c r="F8" s="36">
        <f t="shared" si="0"/>
        <v>1186</v>
      </c>
      <c r="G8" s="36">
        <f t="shared" si="0"/>
        <v>590</v>
      </c>
      <c r="H8" s="36">
        <f t="shared" si="0"/>
        <v>596</v>
      </c>
      <c r="I8" s="32">
        <f t="shared" ref="I8:I14" si="1">F8/C8*100</f>
        <v>99.163879598662206</v>
      </c>
      <c r="J8" s="36">
        <f t="shared" ref="J8:X8" si="2">SUM(J23:J26)</f>
        <v>1179</v>
      </c>
      <c r="K8" s="36">
        <f t="shared" si="2"/>
        <v>586</v>
      </c>
      <c r="L8" s="36">
        <f t="shared" si="2"/>
        <v>593</v>
      </c>
      <c r="M8" s="36">
        <f t="shared" si="2"/>
        <v>7</v>
      </c>
      <c r="N8" s="36">
        <f t="shared" si="2"/>
        <v>4</v>
      </c>
      <c r="O8" s="36">
        <f t="shared" si="2"/>
        <v>3</v>
      </c>
      <c r="P8" s="36">
        <f t="shared" si="2"/>
        <v>5</v>
      </c>
      <c r="Q8" s="36">
        <f t="shared" si="2"/>
        <v>4</v>
      </c>
      <c r="R8" s="36">
        <f t="shared" si="2"/>
        <v>1</v>
      </c>
      <c r="S8" s="36">
        <f t="shared" si="2"/>
        <v>5</v>
      </c>
      <c r="T8" s="36">
        <f t="shared" si="2"/>
        <v>4</v>
      </c>
      <c r="U8" s="36">
        <f t="shared" si="2"/>
        <v>1</v>
      </c>
      <c r="V8" s="36">
        <f t="shared" si="2"/>
        <v>1201</v>
      </c>
      <c r="W8" s="36">
        <f t="shared" si="2"/>
        <v>598</v>
      </c>
      <c r="X8" s="36">
        <f t="shared" si="2"/>
        <v>603</v>
      </c>
      <c r="Y8" s="33">
        <f t="shared" ref="Y8:Y18" si="3">V8/C8*100</f>
        <v>100.4180602006689</v>
      </c>
      <c r="Z8" s="36">
        <f t="shared" ref="Z8:AQ8" si="4">SUM(Z23:Z26)</f>
        <v>1186</v>
      </c>
      <c r="AA8" s="36">
        <f t="shared" si="4"/>
        <v>590</v>
      </c>
      <c r="AB8" s="36">
        <f t="shared" si="4"/>
        <v>596</v>
      </c>
      <c r="AC8" s="36">
        <f t="shared" si="4"/>
        <v>1179</v>
      </c>
      <c r="AD8" s="36">
        <f t="shared" si="4"/>
        <v>586</v>
      </c>
      <c r="AE8" s="36">
        <f t="shared" si="4"/>
        <v>593</v>
      </c>
      <c r="AF8" s="36">
        <f t="shared" si="4"/>
        <v>7</v>
      </c>
      <c r="AG8" s="36">
        <f t="shared" si="4"/>
        <v>4</v>
      </c>
      <c r="AH8" s="36">
        <f t="shared" si="4"/>
        <v>3</v>
      </c>
      <c r="AI8" s="36"/>
      <c r="AJ8" s="36">
        <f t="shared" si="4"/>
        <v>0</v>
      </c>
      <c r="AK8" s="36">
        <f t="shared" si="4"/>
        <v>5</v>
      </c>
      <c r="AL8" s="36">
        <f t="shared" si="4"/>
        <v>5</v>
      </c>
      <c r="AM8" s="36">
        <f t="shared" si="4"/>
        <v>4</v>
      </c>
      <c r="AN8" s="36">
        <f t="shared" si="4"/>
        <v>1</v>
      </c>
      <c r="AO8" s="36">
        <f t="shared" si="4"/>
        <v>5</v>
      </c>
      <c r="AP8" s="36">
        <f t="shared" si="4"/>
        <v>4</v>
      </c>
      <c r="AQ8" s="36">
        <f t="shared" si="4"/>
        <v>1</v>
      </c>
    </row>
    <row r="9" spans="1:43" ht="34.5" customHeight="1">
      <c r="A9" s="44" t="s">
        <v>31</v>
      </c>
      <c r="B9" s="44"/>
      <c r="C9" s="36">
        <f t="shared" ref="C9:H9" si="5">SUM(C27:C30)</f>
        <v>1271</v>
      </c>
      <c r="D9" s="36">
        <f t="shared" si="5"/>
        <v>652</v>
      </c>
      <c r="E9" s="36">
        <f t="shared" si="5"/>
        <v>619</v>
      </c>
      <c r="F9" s="36">
        <f t="shared" si="5"/>
        <v>1252</v>
      </c>
      <c r="G9" s="36">
        <f t="shared" si="5"/>
        <v>638</v>
      </c>
      <c r="H9" s="36">
        <f t="shared" si="5"/>
        <v>614</v>
      </c>
      <c r="I9" s="32">
        <f t="shared" si="1"/>
        <v>98.505114083398908</v>
      </c>
      <c r="J9" s="36">
        <f t="shared" ref="J9:X9" si="6">SUM(J27:J30)</f>
        <v>1244</v>
      </c>
      <c r="K9" s="36">
        <f t="shared" si="6"/>
        <v>633</v>
      </c>
      <c r="L9" s="36">
        <f t="shared" si="6"/>
        <v>611</v>
      </c>
      <c r="M9" s="36">
        <f t="shared" si="6"/>
        <v>8</v>
      </c>
      <c r="N9" s="36">
        <f t="shared" si="6"/>
        <v>5</v>
      </c>
      <c r="O9" s="36">
        <f t="shared" si="6"/>
        <v>3</v>
      </c>
      <c r="P9" s="36">
        <f t="shared" si="6"/>
        <v>9</v>
      </c>
      <c r="Q9" s="36">
        <f t="shared" si="6"/>
        <v>8</v>
      </c>
      <c r="R9" s="36">
        <f t="shared" si="6"/>
        <v>1</v>
      </c>
      <c r="S9" s="36">
        <f t="shared" si="6"/>
        <v>10</v>
      </c>
      <c r="T9" s="36">
        <f t="shared" si="6"/>
        <v>6</v>
      </c>
      <c r="U9" s="36">
        <f t="shared" si="6"/>
        <v>4</v>
      </c>
      <c r="V9" s="36">
        <f t="shared" si="6"/>
        <v>1273</v>
      </c>
      <c r="W9" s="36">
        <f t="shared" si="6"/>
        <v>652</v>
      </c>
      <c r="X9" s="36">
        <f t="shared" si="6"/>
        <v>621</v>
      </c>
      <c r="Y9" s="33">
        <f t="shared" si="3"/>
        <v>100.15735641227378</v>
      </c>
      <c r="Z9" s="36">
        <f t="shared" ref="Z9:AQ9" si="7">SUM(Z27:Z30)</f>
        <v>1244</v>
      </c>
      <c r="AA9" s="36">
        <f t="shared" si="7"/>
        <v>634</v>
      </c>
      <c r="AB9" s="36">
        <f t="shared" si="7"/>
        <v>610</v>
      </c>
      <c r="AC9" s="36">
        <f t="shared" si="7"/>
        <v>1237</v>
      </c>
      <c r="AD9" s="36">
        <f t="shared" si="7"/>
        <v>629</v>
      </c>
      <c r="AE9" s="36">
        <f t="shared" si="7"/>
        <v>608</v>
      </c>
      <c r="AF9" s="36">
        <f t="shared" si="7"/>
        <v>7</v>
      </c>
      <c r="AG9" s="36">
        <f t="shared" si="7"/>
        <v>5</v>
      </c>
      <c r="AH9" s="36">
        <f t="shared" si="7"/>
        <v>2</v>
      </c>
      <c r="AI9" s="38">
        <v>10</v>
      </c>
      <c r="AJ9" s="36">
        <f t="shared" si="7"/>
        <v>4</v>
      </c>
      <c r="AK9" s="36">
        <f t="shared" si="7"/>
        <v>6</v>
      </c>
      <c r="AL9" s="36">
        <f t="shared" si="7"/>
        <v>9</v>
      </c>
      <c r="AM9" s="36">
        <f t="shared" si="7"/>
        <v>8</v>
      </c>
      <c r="AN9" s="36">
        <f t="shared" si="7"/>
        <v>1</v>
      </c>
      <c r="AO9" s="36">
        <f t="shared" si="7"/>
        <v>10</v>
      </c>
      <c r="AP9" s="36">
        <f t="shared" si="7"/>
        <v>6</v>
      </c>
      <c r="AQ9" s="36">
        <f t="shared" si="7"/>
        <v>4</v>
      </c>
    </row>
    <row r="10" spans="1:43" ht="34.5" customHeight="1">
      <c r="A10" s="44">
        <v>15</v>
      </c>
      <c r="B10" s="44"/>
      <c r="C10" s="36">
        <f t="shared" ref="C10:H10" si="8">SUM(C31:C34)</f>
        <v>1228</v>
      </c>
      <c r="D10" s="36">
        <f t="shared" si="8"/>
        <v>640</v>
      </c>
      <c r="E10" s="36">
        <f t="shared" si="8"/>
        <v>588</v>
      </c>
      <c r="F10" s="36">
        <f t="shared" si="8"/>
        <v>1219</v>
      </c>
      <c r="G10" s="36">
        <f t="shared" si="8"/>
        <v>634</v>
      </c>
      <c r="H10" s="36">
        <f t="shared" si="8"/>
        <v>585</v>
      </c>
      <c r="I10" s="32">
        <f t="shared" si="1"/>
        <v>99.267100977198695</v>
      </c>
      <c r="J10" s="36">
        <f t="shared" ref="J10:X10" si="9">SUM(J31:J34)</f>
        <v>1209</v>
      </c>
      <c r="K10" s="36">
        <f t="shared" si="9"/>
        <v>631</v>
      </c>
      <c r="L10" s="36">
        <f t="shared" si="9"/>
        <v>578</v>
      </c>
      <c r="M10" s="36">
        <f t="shared" si="9"/>
        <v>10</v>
      </c>
      <c r="N10" s="36">
        <f t="shared" si="9"/>
        <v>3</v>
      </c>
      <c r="O10" s="36">
        <f t="shared" si="9"/>
        <v>7</v>
      </c>
      <c r="P10" s="36">
        <f t="shared" si="9"/>
        <v>0</v>
      </c>
      <c r="Q10" s="36">
        <f t="shared" si="9"/>
        <v>0</v>
      </c>
      <c r="R10" s="36">
        <f t="shared" si="9"/>
        <v>0</v>
      </c>
      <c r="S10" s="36">
        <f t="shared" si="9"/>
        <v>9</v>
      </c>
      <c r="T10" s="36">
        <f t="shared" si="9"/>
        <v>6</v>
      </c>
      <c r="U10" s="36">
        <f t="shared" si="9"/>
        <v>3</v>
      </c>
      <c r="V10" s="36">
        <f t="shared" si="9"/>
        <v>1227</v>
      </c>
      <c r="W10" s="36">
        <f t="shared" si="9"/>
        <v>639</v>
      </c>
      <c r="X10" s="36">
        <f t="shared" si="9"/>
        <v>588</v>
      </c>
      <c r="Y10" s="33">
        <f t="shared" si="3"/>
        <v>99.918566775244301</v>
      </c>
      <c r="Z10" s="36">
        <f t="shared" ref="Z10:AQ10" si="10">SUM(Z31:Z34)</f>
        <v>1207</v>
      </c>
      <c r="AA10" s="36">
        <f t="shared" si="10"/>
        <v>630</v>
      </c>
      <c r="AB10" s="36">
        <f t="shared" si="10"/>
        <v>577</v>
      </c>
      <c r="AC10" s="36">
        <f t="shared" si="10"/>
        <v>1197</v>
      </c>
      <c r="AD10" s="36">
        <f t="shared" si="10"/>
        <v>627</v>
      </c>
      <c r="AE10" s="36">
        <f t="shared" si="10"/>
        <v>570</v>
      </c>
      <c r="AF10" s="36">
        <f t="shared" si="10"/>
        <v>10</v>
      </c>
      <c r="AG10" s="36">
        <f t="shared" si="10"/>
        <v>3</v>
      </c>
      <c r="AH10" s="36">
        <f t="shared" si="10"/>
        <v>7</v>
      </c>
      <c r="AI10" s="38">
        <v>11</v>
      </c>
      <c r="AJ10" s="36">
        <f t="shared" si="10"/>
        <v>3</v>
      </c>
      <c r="AK10" s="36">
        <f t="shared" si="10"/>
        <v>8</v>
      </c>
      <c r="AL10" s="36">
        <f t="shared" si="10"/>
        <v>0</v>
      </c>
      <c r="AM10" s="36">
        <f t="shared" si="10"/>
        <v>0</v>
      </c>
      <c r="AN10" s="36">
        <f t="shared" si="10"/>
        <v>0</v>
      </c>
      <c r="AO10" s="36">
        <f t="shared" si="10"/>
        <v>9</v>
      </c>
      <c r="AP10" s="36">
        <f t="shared" si="10"/>
        <v>6</v>
      </c>
      <c r="AQ10" s="36">
        <f t="shared" si="10"/>
        <v>3</v>
      </c>
    </row>
    <row r="11" spans="1:43" ht="34.5" customHeight="1">
      <c r="A11" s="44">
        <v>16</v>
      </c>
      <c r="B11" s="44"/>
      <c r="C11" s="36">
        <f t="shared" ref="C11:H11" si="11">SUM(C35:C38)</f>
        <v>1159</v>
      </c>
      <c r="D11" s="36">
        <f t="shared" si="11"/>
        <v>582</v>
      </c>
      <c r="E11" s="36">
        <f t="shared" si="11"/>
        <v>577</v>
      </c>
      <c r="F11" s="36">
        <f t="shared" si="11"/>
        <v>1150</v>
      </c>
      <c r="G11" s="36">
        <f t="shared" si="11"/>
        <v>576</v>
      </c>
      <c r="H11" s="36">
        <f t="shared" si="11"/>
        <v>574</v>
      </c>
      <c r="I11" s="32">
        <f t="shared" si="1"/>
        <v>99.223468507333905</v>
      </c>
      <c r="J11" s="36">
        <f t="shared" ref="J11:X11" si="12">SUM(J35:J38)</f>
        <v>1138</v>
      </c>
      <c r="K11" s="36">
        <f t="shared" si="12"/>
        <v>572</v>
      </c>
      <c r="L11" s="36">
        <f t="shared" si="12"/>
        <v>566</v>
      </c>
      <c r="M11" s="36">
        <f t="shared" si="12"/>
        <v>12</v>
      </c>
      <c r="N11" s="36">
        <f t="shared" si="12"/>
        <v>4</v>
      </c>
      <c r="O11" s="36">
        <f t="shared" si="12"/>
        <v>8</v>
      </c>
      <c r="P11" s="36">
        <f t="shared" si="12"/>
        <v>5</v>
      </c>
      <c r="Q11" s="36">
        <f t="shared" si="12"/>
        <v>4</v>
      </c>
      <c r="R11" s="36">
        <f t="shared" si="12"/>
        <v>1</v>
      </c>
      <c r="S11" s="36">
        <f t="shared" si="12"/>
        <v>4</v>
      </c>
      <c r="T11" s="36">
        <f t="shared" si="12"/>
        <v>2</v>
      </c>
      <c r="U11" s="36">
        <f t="shared" si="12"/>
        <v>2</v>
      </c>
      <c r="V11" s="36">
        <f t="shared" si="12"/>
        <v>1188</v>
      </c>
      <c r="W11" s="36">
        <f t="shared" si="12"/>
        <v>597</v>
      </c>
      <c r="X11" s="36">
        <f t="shared" si="12"/>
        <v>591</v>
      </c>
      <c r="Y11" s="33">
        <f t="shared" si="3"/>
        <v>102.50215703192407</v>
      </c>
      <c r="Z11" s="36">
        <f t="shared" ref="Z11:AQ11" si="13">SUM(Z35:Z38)</f>
        <v>1163</v>
      </c>
      <c r="AA11" s="36">
        <f t="shared" si="13"/>
        <v>582</v>
      </c>
      <c r="AB11" s="36">
        <f t="shared" si="13"/>
        <v>581</v>
      </c>
      <c r="AC11" s="36">
        <f t="shared" si="13"/>
        <v>1151</v>
      </c>
      <c r="AD11" s="36">
        <f t="shared" si="13"/>
        <v>578</v>
      </c>
      <c r="AE11" s="36">
        <f t="shared" si="13"/>
        <v>573</v>
      </c>
      <c r="AF11" s="36">
        <f t="shared" si="13"/>
        <v>12</v>
      </c>
      <c r="AG11" s="36">
        <f t="shared" si="13"/>
        <v>4</v>
      </c>
      <c r="AH11" s="36">
        <f t="shared" si="13"/>
        <v>8</v>
      </c>
      <c r="AI11" s="38">
        <v>13</v>
      </c>
      <c r="AJ11" s="36">
        <f t="shared" si="13"/>
        <v>6</v>
      </c>
      <c r="AK11" s="36">
        <f t="shared" si="13"/>
        <v>7</v>
      </c>
      <c r="AL11" s="36">
        <f t="shared" si="13"/>
        <v>8</v>
      </c>
      <c r="AM11" s="36">
        <f t="shared" si="13"/>
        <v>7</v>
      </c>
      <c r="AN11" s="36">
        <f t="shared" si="13"/>
        <v>1</v>
      </c>
      <c r="AO11" s="36">
        <f t="shared" si="13"/>
        <v>4</v>
      </c>
      <c r="AP11" s="36">
        <f t="shared" si="13"/>
        <v>2</v>
      </c>
      <c r="AQ11" s="36">
        <f t="shared" si="13"/>
        <v>2</v>
      </c>
    </row>
    <row r="12" spans="1:43" ht="34.5" customHeight="1">
      <c r="A12" s="44">
        <v>17</v>
      </c>
      <c r="B12" s="57"/>
      <c r="C12" s="37">
        <f t="shared" ref="C12:C19" si="14">SUM(D12:E12)</f>
        <v>1139</v>
      </c>
      <c r="D12" s="38">
        <f t="shared" ref="D12:D19" si="15">SUM(K12,N12,Q12,T12)</f>
        <v>614</v>
      </c>
      <c r="E12" s="38">
        <f t="shared" ref="E12:E19" si="16">SUM(L12,O12,R12,U12)</f>
        <v>525</v>
      </c>
      <c r="F12" s="38">
        <f t="shared" ref="F12:F19" si="17">SUM(G12:H12)</f>
        <v>1124</v>
      </c>
      <c r="G12" s="38">
        <v>601</v>
      </c>
      <c r="H12" s="38">
        <v>523</v>
      </c>
      <c r="I12" s="34">
        <f>F12/C12*100</f>
        <v>98.68305531167691</v>
      </c>
      <c r="J12" s="38">
        <f t="shared" ref="J12:J19" si="18">SUM(K12:L12)</f>
        <v>1111</v>
      </c>
      <c r="K12" s="38">
        <v>591</v>
      </c>
      <c r="L12" s="38">
        <v>520</v>
      </c>
      <c r="M12" s="36">
        <f>SUM(N12:O12)</f>
        <v>13</v>
      </c>
      <c r="N12" s="36">
        <v>10</v>
      </c>
      <c r="O12" s="36">
        <v>3</v>
      </c>
      <c r="P12" s="36">
        <f>SUM(Q12:R12)</f>
        <v>4</v>
      </c>
      <c r="Q12" s="36">
        <v>4</v>
      </c>
      <c r="R12" s="36">
        <v>0</v>
      </c>
      <c r="S12" s="36">
        <f>SUM(T12:U12)</f>
        <v>11</v>
      </c>
      <c r="T12" s="18">
        <v>9</v>
      </c>
      <c r="U12" s="18">
        <v>2</v>
      </c>
      <c r="V12" s="39">
        <f t="shared" ref="V12:V19" si="19">SUM(W12:X12)</f>
        <v>1140</v>
      </c>
      <c r="W12" s="39">
        <f t="shared" ref="W12:W19" si="20">SUM(AA12,AM12,AP12)</f>
        <v>613</v>
      </c>
      <c r="X12" s="39">
        <f t="shared" ref="X12:X19" si="21">SUM(AB12,AN12,AQ12)</f>
        <v>527</v>
      </c>
      <c r="Y12" s="35">
        <f t="shared" si="3"/>
        <v>100.08779631255487</v>
      </c>
      <c r="Z12" s="39">
        <f t="shared" ref="Z12:Z19" si="22">SUM(AA12:AB12)</f>
        <v>1125</v>
      </c>
      <c r="AA12" s="39">
        <v>600</v>
      </c>
      <c r="AB12" s="39">
        <v>525</v>
      </c>
      <c r="AC12" s="38">
        <f t="shared" ref="AC12:AC19" si="23">SUM(AD12:AE12)</f>
        <v>1101</v>
      </c>
      <c r="AD12" s="30">
        <v>583</v>
      </c>
      <c r="AE12" s="30">
        <v>518</v>
      </c>
      <c r="AF12" s="36">
        <f>SUM(AG12:AH12)</f>
        <v>11</v>
      </c>
      <c r="AG12" s="18">
        <v>9</v>
      </c>
      <c r="AH12" s="18">
        <v>2</v>
      </c>
      <c r="AI12" s="30">
        <v>13</v>
      </c>
      <c r="AJ12" s="18">
        <v>8</v>
      </c>
      <c r="AK12" s="18">
        <v>5</v>
      </c>
      <c r="AL12" s="36">
        <f>SUM(AM12:AN12)</f>
        <v>4</v>
      </c>
      <c r="AM12" s="18">
        <v>4</v>
      </c>
      <c r="AN12" s="18">
        <v>0</v>
      </c>
      <c r="AO12" s="36">
        <f>SUM(AP12:AQ12)</f>
        <v>11</v>
      </c>
      <c r="AP12" s="18">
        <v>9</v>
      </c>
      <c r="AQ12" s="18">
        <v>2</v>
      </c>
    </row>
    <row r="13" spans="1:43" ht="34.5" customHeight="1">
      <c r="A13" s="44">
        <v>18</v>
      </c>
      <c r="B13" s="57"/>
      <c r="C13" s="37">
        <f t="shared" si="14"/>
        <v>1121</v>
      </c>
      <c r="D13" s="38">
        <f t="shared" si="15"/>
        <v>550</v>
      </c>
      <c r="E13" s="38">
        <f t="shared" si="16"/>
        <v>571</v>
      </c>
      <c r="F13" s="38">
        <f t="shared" si="17"/>
        <v>1104</v>
      </c>
      <c r="G13" s="38">
        <v>541</v>
      </c>
      <c r="H13" s="38">
        <v>563</v>
      </c>
      <c r="I13" s="34">
        <f t="shared" si="1"/>
        <v>98.483496877787687</v>
      </c>
      <c r="J13" s="38">
        <f t="shared" si="18"/>
        <v>1083</v>
      </c>
      <c r="K13" s="38">
        <v>531</v>
      </c>
      <c r="L13" s="38">
        <v>552</v>
      </c>
      <c r="M13" s="36">
        <v>21</v>
      </c>
      <c r="N13" s="36">
        <v>10</v>
      </c>
      <c r="O13" s="36">
        <v>11</v>
      </c>
      <c r="P13" s="38">
        <f>SUM(Q13:R13)</f>
        <v>7</v>
      </c>
      <c r="Q13" s="38">
        <v>6</v>
      </c>
      <c r="R13" s="38">
        <v>1</v>
      </c>
      <c r="S13" s="36">
        <v>10</v>
      </c>
      <c r="T13" s="18">
        <v>3</v>
      </c>
      <c r="U13" s="18">
        <v>7</v>
      </c>
      <c r="V13" s="39">
        <f t="shared" si="19"/>
        <v>1129</v>
      </c>
      <c r="W13" s="39">
        <f t="shared" si="20"/>
        <v>555</v>
      </c>
      <c r="X13" s="39">
        <f t="shared" si="21"/>
        <v>574</v>
      </c>
      <c r="Y13" s="35">
        <f t="shared" si="3"/>
        <v>100.71364852809992</v>
      </c>
      <c r="Z13" s="39">
        <f t="shared" si="22"/>
        <v>1112</v>
      </c>
      <c r="AA13" s="39">
        <v>546</v>
      </c>
      <c r="AB13" s="39">
        <v>566</v>
      </c>
      <c r="AC13" s="38">
        <f t="shared" si="23"/>
        <v>1080</v>
      </c>
      <c r="AD13" s="30">
        <v>531</v>
      </c>
      <c r="AE13" s="30">
        <v>549</v>
      </c>
      <c r="AF13" s="36">
        <v>17</v>
      </c>
      <c r="AG13" s="18">
        <v>7</v>
      </c>
      <c r="AH13" s="18">
        <v>10</v>
      </c>
      <c r="AI13" s="30">
        <v>15</v>
      </c>
      <c r="AJ13" s="18">
        <v>8</v>
      </c>
      <c r="AK13" s="18">
        <v>7</v>
      </c>
      <c r="AL13" s="38">
        <f>SUM(AM13:AN13)</f>
        <v>7</v>
      </c>
      <c r="AM13" s="30">
        <v>6</v>
      </c>
      <c r="AN13" s="30">
        <v>1</v>
      </c>
      <c r="AO13" s="36">
        <v>10</v>
      </c>
      <c r="AP13" s="18">
        <v>3</v>
      </c>
      <c r="AQ13" s="18">
        <v>7</v>
      </c>
    </row>
    <row r="14" spans="1:43" ht="34.5" customHeight="1">
      <c r="A14" s="43">
        <v>19</v>
      </c>
      <c r="B14" s="58"/>
      <c r="C14" s="37">
        <f t="shared" si="14"/>
        <v>1106</v>
      </c>
      <c r="D14" s="38">
        <f t="shared" si="15"/>
        <v>554</v>
      </c>
      <c r="E14" s="38">
        <f t="shared" si="16"/>
        <v>552</v>
      </c>
      <c r="F14" s="38">
        <f t="shared" si="17"/>
        <v>1097</v>
      </c>
      <c r="G14" s="38">
        <v>546</v>
      </c>
      <c r="H14" s="38">
        <v>551</v>
      </c>
      <c r="I14" s="34">
        <f t="shared" si="1"/>
        <v>99.186256781193492</v>
      </c>
      <c r="J14" s="38">
        <f t="shared" si="18"/>
        <v>1083</v>
      </c>
      <c r="K14" s="38">
        <v>539</v>
      </c>
      <c r="L14" s="38">
        <v>544</v>
      </c>
      <c r="M14" s="36">
        <v>14</v>
      </c>
      <c r="N14" s="36">
        <v>7</v>
      </c>
      <c r="O14" s="36">
        <v>7</v>
      </c>
      <c r="P14" s="36">
        <v>6</v>
      </c>
      <c r="Q14" s="36">
        <v>6</v>
      </c>
      <c r="R14" s="36">
        <v>0</v>
      </c>
      <c r="S14" s="36">
        <v>3</v>
      </c>
      <c r="T14" s="18">
        <v>2</v>
      </c>
      <c r="U14" s="18">
        <v>1</v>
      </c>
      <c r="V14" s="39">
        <f t="shared" si="19"/>
        <v>1112</v>
      </c>
      <c r="W14" s="39">
        <f t="shared" si="20"/>
        <v>555</v>
      </c>
      <c r="X14" s="39">
        <f t="shared" si="21"/>
        <v>557</v>
      </c>
      <c r="Y14" s="35">
        <f t="shared" si="3"/>
        <v>100.54249547920433</v>
      </c>
      <c r="Z14" s="39">
        <f t="shared" si="22"/>
        <v>1103</v>
      </c>
      <c r="AA14" s="39">
        <v>547</v>
      </c>
      <c r="AB14" s="39">
        <v>556</v>
      </c>
      <c r="AC14" s="38">
        <f t="shared" si="23"/>
        <v>1080</v>
      </c>
      <c r="AD14" s="30">
        <v>537</v>
      </c>
      <c r="AE14" s="30">
        <v>543</v>
      </c>
      <c r="AF14" s="36">
        <v>12</v>
      </c>
      <c r="AG14" s="18">
        <v>5</v>
      </c>
      <c r="AH14" s="18">
        <v>7</v>
      </c>
      <c r="AI14" s="30">
        <v>11</v>
      </c>
      <c r="AJ14" s="18">
        <v>5</v>
      </c>
      <c r="AK14" s="18">
        <v>6</v>
      </c>
      <c r="AL14" s="36">
        <v>6</v>
      </c>
      <c r="AM14" s="18">
        <v>6</v>
      </c>
      <c r="AN14" s="18">
        <v>0</v>
      </c>
      <c r="AO14" s="36">
        <v>3</v>
      </c>
      <c r="AP14" s="18">
        <v>2</v>
      </c>
      <c r="AQ14" s="18">
        <v>1</v>
      </c>
    </row>
    <row r="15" spans="1:43" ht="34.5" customHeight="1">
      <c r="A15" s="44">
        <v>20</v>
      </c>
      <c r="B15" s="57"/>
      <c r="C15" s="37">
        <f t="shared" si="14"/>
        <v>1114</v>
      </c>
      <c r="D15" s="38">
        <f t="shared" si="15"/>
        <v>573</v>
      </c>
      <c r="E15" s="38">
        <f t="shared" si="16"/>
        <v>541</v>
      </c>
      <c r="F15" s="38">
        <f t="shared" si="17"/>
        <v>1096</v>
      </c>
      <c r="G15" s="38">
        <v>561</v>
      </c>
      <c r="H15" s="38">
        <v>535</v>
      </c>
      <c r="I15" s="34">
        <f>F15/C15*100</f>
        <v>98.384201077199279</v>
      </c>
      <c r="J15" s="38">
        <f t="shared" si="18"/>
        <v>1079</v>
      </c>
      <c r="K15" s="38">
        <v>557</v>
      </c>
      <c r="L15" s="38">
        <v>522</v>
      </c>
      <c r="M15" s="38">
        <f>SUM(N15:O15)</f>
        <v>17</v>
      </c>
      <c r="N15" s="38">
        <v>4</v>
      </c>
      <c r="O15" s="36">
        <v>13</v>
      </c>
      <c r="P15" s="36">
        <v>4</v>
      </c>
      <c r="Q15" s="36">
        <v>4</v>
      </c>
      <c r="R15" s="18">
        <v>0</v>
      </c>
      <c r="S15" s="36">
        <v>14</v>
      </c>
      <c r="T15" s="18">
        <v>8</v>
      </c>
      <c r="U15" s="18">
        <v>6</v>
      </c>
      <c r="V15" s="39">
        <f t="shared" si="19"/>
        <v>1126</v>
      </c>
      <c r="W15" s="39">
        <f t="shared" si="20"/>
        <v>579</v>
      </c>
      <c r="X15" s="39">
        <f t="shared" si="21"/>
        <v>547</v>
      </c>
      <c r="Y15" s="35">
        <f t="shared" si="3"/>
        <v>101.07719928186714</v>
      </c>
      <c r="Z15" s="39">
        <f t="shared" si="22"/>
        <v>1108</v>
      </c>
      <c r="AA15" s="39">
        <v>567</v>
      </c>
      <c r="AB15" s="39">
        <v>541</v>
      </c>
      <c r="AC15" s="38">
        <f t="shared" si="23"/>
        <v>1079</v>
      </c>
      <c r="AD15" s="30">
        <v>557</v>
      </c>
      <c r="AE15" s="30">
        <v>522</v>
      </c>
      <c r="AF15" s="38">
        <f>SUM(AG15:AH15)</f>
        <v>17</v>
      </c>
      <c r="AG15" s="30">
        <v>4</v>
      </c>
      <c r="AH15" s="18">
        <v>13</v>
      </c>
      <c r="AI15" s="30">
        <v>12</v>
      </c>
      <c r="AJ15" s="18">
        <v>6</v>
      </c>
      <c r="AK15" s="18">
        <v>6</v>
      </c>
      <c r="AL15" s="36">
        <v>4</v>
      </c>
      <c r="AM15" s="18">
        <v>4</v>
      </c>
      <c r="AN15" s="18">
        <v>0</v>
      </c>
      <c r="AO15" s="36">
        <v>14</v>
      </c>
      <c r="AP15" s="18">
        <v>8</v>
      </c>
      <c r="AQ15" s="18">
        <v>6</v>
      </c>
    </row>
    <row r="16" spans="1:43" s="13" customFormat="1" ht="34.5" customHeight="1">
      <c r="A16" s="43">
        <v>21</v>
      </c>
      <c r="B16" s="44"/>
      <c r="C16" s="37">
        <f t="shared" si="14"/>
        <v>1081</v>
      </c>
      <c r="D16" s="38">
        <f t="shared" si="15"/>
        <v>580</v>
      </c>
      <c r="E16" s="38">
        <f t="shared" si="16"/>
        <v>501</v>
      </c>
      <c r="F16" s="30">
        <f t="shared" si="17"/>
        <v>1064</v>
      </c>
      <c r="G16" s="30">
        <v>571</v>
      </c>
      <c r="H16" s="30">
        <v>493</v>
      </c>
      <c r="I16" s="34">
        <f>F16/C16*100</f>
        <v>98.427382053654028</v>
      </c>
      <c r="J16" s="30">
        <f t="shared" si="18"/>
        <v>1052</v>
      </c>
      <c r="K16" s="30">
        <v>562</v>
      </c>
      <c r="L16" s="30">
        <v>490</v>
      </c>
      <c r="M16" s="18">
        <v>12</v>
      </c>
      <c r="N16" s="18">
        <v>9</v>
      </c>
      <c r="O16" s="18">
        <v>3</v>
      </c>
      <c r="P16" s="18">
        <v>6</v>
      </c>
      <c r="Q16" s="18">
        <v>6</v>
      </c>
      <c r="R16" s="18">
        <v>0</v>
      </c>
      <c r="S16" s="18">
        <v>11</v>
      </c>
      <c r="T16" s="18">
        <v>3</v>
      </c>
      <c r="U16" s="18">
        <v>8</v>
      </c>
      <c r="V16" s="39">
        <f t="shared" si="19"/>
        <v>1091</v>
      </c>
      <c r="W16" s="39">
        <f t="shared" si="20"/>
        <v>587</v>
      </c>
      <c r="X16" s="39">
        <f t="shared" si="21"/>
        <v>504</v>
      </c>
      <c r="Y16" s="35">
        <f t="shared" si="3"/>
        <v>100.92506938020351</v>
      </c>
      <c r="Z16" s="30">
        <f t="shared" si="22"/>
        <v>1074</v>
      </c>
      <c r="AA16" s="30">
        <v>578</v>
      </c>
      <c r="AB16" s="30">
        <v>496</v>
      </c>
      <c r="AC16" s="31">
        <f t="shared" si="23"/>
        <v>1052</v>
      </c>
      <c r="AD16" s="30">
        <v>562</v>
      </c>
      <c r="AE16" s="30">
        <v>490</v>
      </c>
      <c r="AF16" s="18">
        <v>12</v>
      </c>
      <c r="AG16" s="18">
        <v>9</v>
      </c>
      <c r="AH16" s="18">
        <v>3</v>
      </c>
      <c r="AI16" s="30">
        <v>10</v>
      </c>
      <c r="AJ16" s="18">
        <v>7</v>
      </c>
      <c r="AK16" s="18">
        <v>3</v>
      </c>
      <c r="AL16" s="18">
        <v>6</v>
      </c>
      <c r="AM16" s="18">
        <v>6</v>
      </c>
      <c r="AN16" s="18">
        <v>0</v>
      </c>
      <c r="AO16" s="18">
        <v>11</v>
      </c>
      <c r="AP16" s="18">
        <v>3</v>
      </c>
      <c r="AQ16" s="18">
        <v>8</v>
      </c>
    </row>
    <row r="17" spans="1:43" s="17" customFormat="1" ht="34.5" customHeight="1">
      <c r="A17" s="43">
        <v>22</v>
      </c>
      <c r="B17" s="44"/>
      <c r="C17" s="37">
        <f t="shared" si="14"/>
        <v>1097</v>
      </c>
      <c r="D17" s="38">
        <f t="shared" si="15"/>
        <v>582</v>
      </c>
      <c r="E17" s="38">
        <f t="shared" si="16"/>
        <v>515</v>
      </c>
      <c r="F17" s="28">
        <f t="shared" si="17"/>
        <v>1090</v>
      </c>
      <c r="G17" s="29">
        <v>577</v>
      </c>
      <c r="H17" s="29">
        <v>513</v>
      </c>
      <c r="I17" s="34">
        <f>F17/C17*100</f>
        <v>99.361896080218784</v>
      </c>
      <c r="J17" s="28">
        <f t="shared" si="18"/>
        <v>1078</v>
      </c>
      <c r="K17" s="29">
        <v>569</v>
      </c>
      <c r="L17" s="29">
        <v>509</v>
      </c>
      <c r="M17" s="19">
        <v>12</v>
      </c>
      <c r="N17" s="19">
        <v>8</v>
      </c>
      <c r="O17" s="19">
        <v>4</v>
      </c>
      <c r="P17" s="19">
        <v>3</v>
      </c>
      <c r="Q17" s="19">
        <v>2</v>
      </c>
      <c r="R17" s="19">
        <v>1</v>
      </c>
      <c r="S17" s="19">
        <v>4</v>
      </c>
      <c r="T17" s="19">
        <v>3</v>
      </c>
      <c r="U17" s="19">
        <v>1</v>
      </c>
      <c r="V17" s="39">
        <f t="shared" si="19"/>
        <v>1106</v>
      </c>
      <c r="W17" s="39">
        <f t="shared" si="20"/>
        <v>586</v>
      </c>
      <c r="X17" s="39">
        <f t="shared" si="21"/>
        <v>520</v>
      </c>
      <c r="Y17" s="35">
        <f t="shared" si="3"/>
        <v>100.82041932543299</v>
      </c>
      <c r="Z17" s="29">
        <f t="shared" si="22"/>
        <v>1099</v>
      </c>
      <c r="AA17" s="29">
        <v>581</v>
      </c>
      <c r="AB17" s="29">
        <v>518</v>
      </c>
      <c r="AC17" s="29">
        <f t="shared" si="23"/>
        <v>1071</v>
      </c>
      <c r="AD17" s="29">
        <v>562</v>
      </c>
      <c r="AE17" s="29">
        <v>509</v>
      </c>
      <c r="AF17" s="19">
        <v>12</v>
      </c>
      <c r="AG17" s="19">
        <v>8</v>
      </c>
      <c r="AH17" s="19">
        <v>4</v>
      </c>
      <c r="AI17" s="29">
        <v>16</v>
      </c>
      <c r="AJ17" s="19">
        <v>11</v>
      </c>
      <c r="AK17" s="19">
        <v>5</v>
      </c>
      <c r="AL17" s="19">
        <v>3</v>
      </c>
      <c r="AM17" s="19">
        <v>2</v>
      </c>
      <c r="AN17" s="19">
        <v>1</v>
      </c>
      <c r="AO17" s="19">
        <v>4</v>
      </c>
      <c r="AP17" s="19">
        <v>3</v>
      </c>
      <c r="AQ17" s="19">
        <v>1</v>
      </c>
    </row>
    <row r="18" spans="1:43" s="17" customFormat="1" ht="34.5" customHeight="1">
      <c r="A18" s="43">
        <v>23</v>
      </c>
      <c r="B18" s="44"/>
      <c r="C18" s="37">
        <f t="shared" si="14"/>
        <v>1111</v>
      </c>
      <c r="D18" s="38">
        <f t="shared" si="15"/>
        <v>518</v>
      </c>
      <c r="E18" s="38">
        <f t="shared" si="16"/>
        <v>593</v>
      </c>
      <c r="F18" s="28">
        <f t="shared" si="17"/>
        <v>1099</v>
      </c>
      <c r="G18" s="29">
        <v>511</v>
      </c>
      <c r="H18" s="29">
        <v>588</v>
      </c>
      <c r="I18" s="34">
        <f>F18/C18*100</f>
        <v>98.919891989198916</v>
      </c>
      <c r="J18" s="28">
        <f t="shared" si="18"/>
        <v>1080</v>
      </c>
      <c r="K18" s="29">
        <v>504</v>
      </c>
      <c r="L18" s="29">
        <v>576</v>
      </c>
      <c r="M18" s="19">
        <v>19</v>
      </c>
      <c r="N18" s="19">
        <v>7</v>
      </c>
      <c r="O18" s="19">
        <v>12</v>
      </c>
      <c r="P18" s="19">
        <v>2</v>
      </c>
      <c r="Q18" s="19">
        <v>1</v>
      </c>
      <c r="R18" s="19">
        <v>1</v>
      </c>
      <c r="S18" s="19">
        <v>10</v>
      </c>
      <c r="T18" s="19">
        <v>6</v>
      </c>
      <c r="U18" s="19">
        <v>4</v>
      </c>
      <c r="V18" s="39">
        <f t="shared" si="19"/>
        <v>1113</v>
      </c>
      <c r="W18" s="39">
        <f t="shared" si="20"/>
        <v>520</v>
      </c>
      <c r="X18" s="39">
        <f t="shared" si="21"/>
        <v>593</v>
      </c>
      <c r="Y18" s="33">
        <f t="shared" si="3"/>
        <v>100.18001800180019</v>
      </c>
      <c r="Z18" s="29">
        <f t="shared" si="22"/>
        <v>1101</v>
      </c>
      <c r="AA18" s="29">
        <v>513</v>
      </c>
      <c r="AB18" s="29">
        <v>588</v>
      </c>
      <c r="AC18" s="29">
        <f t="shared" si="23"/>
        <v>1076</v>
      </c>
      <c r="AD18" s="29">
        <v>503</v>
      </c>
      <c r="AE18" s="29">
        <v>573</v>
      </c>
      <c r="AF18" s="19">
        <v>19</v>
      </c>
      <c r="AG18" s="19">
        <v>7</v>
      </c>
      <c r="AH18" s="19">
        <v>12</v>
      </c>
      <c r="AI18" s="29">
        <v>6</v>
      </c>
      <c r="AJ18" s="19">
        <v>3</v>
      </c>
      <c r="AK18" s="19">
        <v>3</v>
      </c>
      <c r="AL18" s="19">
        <v>2</v>
      </c>
      <c r="AM18" s="19">
        <v>1</v>
      </c>
      <c r="AN18" s="19">
        <v>1</v>
      </c>
      <c r="AO18" s="19">
        <v>10</v>
      </c>
      <c r="AP18" s="19">
        <v>6</v>
      </c>
      <c r="AQ18" s="19">
        <v>4</v>
      </c>
    </row>
    <row r="19" spans="1:43" s="17" customFormat="1" ht="34.5" customHeight="1">
      <c r="A19" s="43">
        <v>24</v>
      </c>
      <c r="B19" s="44"/>
      <c r="C19" s="37">
        <f t="shared" si="14"/>
        <v>1144</v>
      </c>
      <c r="D19" s="38">
        <f t="shared" si="15"/>
        <v>590</v>
      </c>
      <c r="E19" s="38">
        <f t="shared" si="16"/>
        <v>554</v>
      </c>
      <c r="F19" s="28">
        <f t="shared" si="17"/>
        <v>1119</v>
      </c>
      <c r="G19" s="29">
        <v>575</v>
      </c>
      <c r="H19" s="29">
        <v>544</v>
      </c>
      <c r="I19" s="34">
        <f>F19/C19*100</f>
        <v>97.814685314685306</v>
      </c>
      <c r="J19" s="28">
        <f t="shared" si="18"/>
        <v>1107</v>
      </c>
      <c r="K19" s="29">
        <v>567</v>
      </c>
      <c r="L19" s="29">
        <v>540</v>
      </c>
      <c r="M19" s="19">
        <v>12</v>
      </c>
      <c r="N19" s="19">
        <v>8</v>
      </c>
      <c r="O19" s="19">
        <v>4</v>
      </c>
      <c r="P19" s="19">
        <v>8</v>
      </c>
      <c r="Q19" s="19">
        <v>7</v>
      </c>
      <c r="R19" s="19">
        <v>1</v>
      </c>
      <c r="S19" s="19">
        <v>17</v>
      </c>
      <c r="T19" s="19">
        <v>8</v>
      </c>
      <c r="U19" s="19">
        <v>9</v>
      </c>
      <c r="V19" s="39">
        <f t="shared" si="19"/>
        <v>1149</v>
      </c>
      <c r="W19" s="39">
        <f t="shared" si="20"/>
        <v>593</v>
      </c>
      <c r="X19" s="39">
        <f t="shared" si="21"/>
        <v>556</v>
      </c>
      <c r="Y19" s="35">
        <f>V19/C19*100</f>
        <v>100.43706293706293</v>
      </c>
      <c r="Z19" s="29">
        <f t="shared" si="22"/>
        <v>1124</v>
      </c>
      <c r="AA19" s="29">
        <v>578</v>
      </c>
      <c r="AB19" s="29">
        <v>546</v>
      </c>
      <c r="AC19" s="29">
        <f t="shared" si="23"/>
        <v>1099</v>
      </c>
      <c r="AD19" s="29">
        <v>562</v>
      </c>
      <c r="AE19" s="29">
        <v>537</v>
      </c>
      <c r="AF19" s="19">
        <v>10</v>
      </c>
      <c r="AG19" s="19">
        <v>6</v>
      </c>
      <c r="AH19" s="19">
        <v>4</v>
      </c>
      <c r="AI19" s="29">
        <v>15</v>
      </c>
      <c r="AJ19" s="19">
        <v>10</v>
      </c>
      <c r="AK19" s="19">
        <v>5</v>
      </c>
      <c r="AL19" s="19">
        <v>8</v>
      </c>
      <c r="AM19" s="19">
        <v>7</v>
      </c>
      <c r="AN19" s="19">
        <v>1</v>
      </c>
      <c r="AO19" s="19">
        <v>17</v>
      </c>
      <c r="AP19" s="19">
        <v>8</v>
      </c>
      <c r="AQ19" s="19">
        <v>9</v>
      </c>
    </row>
    <row r="20" spans="1:43" ht="16.5" customHeight="1">
      <c r="A20" s="8" t="s">
        <v>11</v>
      </c>
    </row>
    <row r="23" spans="1:43" ht="13.5" hidden="1" customHeight="1">
      <c r="A23" s="42">
        <v>13</v>
      </c>
      <c r="B23" s="20" t="s">
        <v>4</v>
      </c>
      <c r="C23" s="12">
        <f t="shared" ref="C23:C38" si="24">SUM(J23,M23,P23,S23)</f>
        <v>820</v>
      </c>
      <c r="D23" s="12">
        <f t="shared" ref="D23:D38" si="25">SUM(K23,N23,Q23,T23)</f>
        <v>405</v>
      </c>
      <c r="E23" s="12">
        <f t="shared" ref="E23:E38" si="26">SUM(L23,O23,R23,U23)</f>
        <v>415</v>
      </c>
      <c r="F23" s="12">
        <f t="shared" ref="F23:F38" si="27">SUM(G23:H23)</f>
        <v>812</v>
      </c>
      <c r="G23" s="12">
        <v>398</v>
      </c>
      <c r="H23" s="12">
        <v>414</v>
      </c>
      <c r="I23" s="15">
        <f t="shared" ref="I23:I38" si="28">F23/C23*100</f>
        <v>99.024390243902445</v>
      </c>
      <c r="J23" s="12">
        <f t="shared" ref="J23:J38" si="29">SUM(K23:L23)</f>
        <v>808</v>
      </c>
      <c r="K23" s="12">
        <v>395</v>
      </c>
      <c r="L23" s="12">
        <v>413</v>
      </c>
      <c r="M23" s="12">
        <f>SUM(N23:O23)</f>
        <v>4</v>
      </c>
      <c r="N23" s="12">
        <v>3</v>
      </c>
      <c r="O23" s="12">
        <v>1</v>
      </c>
      <c r="P23" s="12">
        <f>SUM(Q23:R23)</f>
        <v>5</v>
      </c>
      <c r="Q23" s="12">
        <v>4</v>
      </c>
      <c r="R23" s="12">
        <v>1</v>
      </c>
      <c r="S23" s="12">
        <f>SUM(T23:U23)</f>
        <v>3</v>
      </c>
      <c r="T23" s="13">
        <v>3</v>
      </c>
      <c r="U23" s="13">
        <v>0</v>
      </c>
      <c r="V23" s="14">
        <f t="shared" ref="V23:V38" si="30">SUM(W23:X23)</f>
        <v>823</v>
      </c>
      <c r="W23" s="14">
        <f t="shared" ref="W23:W38" si="31">SUM(AA23,AJ23,AM23,AP23)</f>
        <v>405</v>
      </c>
      <c r="X23" s="14">
        <f t="shared" ref="X23:X38" si="32">SUM(AB23,AK23,AN23,AQ23)</f>
        <v>418</v>
      </c>
      <c r="Y23" s="16">
        <f t="shared" ref="Y23:Y38" si="33">V23/C23*100</f>
        <v>100.36585365853658</v>
      </c>
      <c r="Z23" s="14">
        <f t="shared" ref="Z23:Z38" si="34">SUM(AC23,AF23)</f>
        <v>812</v>
      </c>
      <c r="AA23" s="14">
        <f t="shared" ref="AA23:AA38" si="35">SUM(AD23,AG23)</f>
        <v>398</v>
      </c>
      <c r="AB23" s="14">
        <f t="shared" ref="AB23:AB38" si="36">SUM(AE23,AH23)</f>
        <v>414</v>
      </c>
      <c r="AC23" s="12">
        <f t="shared" ref="AC23:AC38" si="37">SUM(AD23:AE23)</f>
        <v>808</v>
      </c>
      <c r="AD23" s="13">
        <v>395</v>
      </c>
      <c r="AE23" s="13">
        <v>413</v>
      </c>
      <c r="AF23" s="12">
        <f>SUM(AG23:AH23)</f>
        <v>4</v>
      </c>
      <c r="AG23" s="13">
        <v>3</v>
      </c>
      <c r="AH23" s="13">
        <v>1</v>
      </c>
      <c r="AI23" s="13"/>
      <c r="AJ23" s="13" t="s">
        <v>25</v>
      </c>
      <c r="AK23" s="13">
        <v>3</v>
      </c>
      <c r="AL23" s="12">
        <f>SUM(AM23:AN23)</f>
        <v>5</v>
      </c>
      <c r="AM23" s="13">
        <v>4</v>
      </c>
      <c r="AN23" s="13">
        <v>1</v>
      </c>
      <c r="AO23" s="12">
        <f>SUM(AP23:AQ23)</f>
        <v>3</v>
      </c>
      <c r="AP23" s="13">
        <v>3</v>
      </c>
      <c r="AQ23" s="13">
        <v>0</v>
      </c>
    </row>
    <row r="24" spans="1:43" ht="13.5" hidden="1" customHeight="1">
      <c r="A24" s="42"/>
      <c r="B24" s="20" t="s">
        <v>5</v>
      </c>
      <c r="C24" s="12">
        <f t="shared" si="24"/>
        <v>169</v>
      </c>
      <c r="D24" s="12">
        <f t="shared" si="25"/>
        <v>75</v>
      </c>
      <c r="E24" s="12">
        <f t="shared" si="26"/>
        <v>94</v>
      </c>
      <c r="F24" s="12">
        <f t="shared" si="27"/>
        <v>168</v>
      </c>
      <c r="G24" s="12">
        <v>74</v>
      </c>
      <c r="H24" s="12">
        <v>94</v>
      </c>
      <c r="I24" s="15">
        <f t="shared" si="28"/>
        <v>99.408284023668642</v>
      </c>
      <c r="J24" s="12">
        <f t="shared" si="29"/>
        <v>165</v>
      </c>
      <c r="K24" s="12">
        <v>73</v>
      </c>
      <c r="L24" s="12">
        <v>92</v>
      </c>
      <c r="M24" s="12">
        <f>SUM(N24:O24)</f>
        <v>3</v>
      </c>
      <c r="N24" s="12">
        <v>1</v>
      </c>
      <c r="O24" s="12">
        <v>2</v>
      </c>
      <c r="P24" s="12" t="s">
        <v>1</v>
      </c>
      <c r="Q24" s="12" t="s">
        <v>1</v>
      </c>
      <c r="R24" s="12" t="s">
        <v>1</v>
      </c>
      <c r="S24" s="12">
        <f>SUM(T24:U24)</f>
        <v>1</v>
      </c>
      <c r="T24" s="13">
        <v>1</v>
      </c>
      <c r="U24" s="13" t="s">
        <v>1</v>
      </c>
      <c r="V24" s="14">
        <f t="shared" si="30"/>
        <v>171</v>
      </c>
      <c r="W24" s="14">
        <f t="shared" si="31"/>
        <v>75</v>
      </c>
      <c r="X24" s="14">
        <f t="shared" si="32"/>
        <v>96</v>
      </c>
      <c r="Y24" s="16">
        <f t="shared" si="33"/>
        <v>101.18343195266273</v>
      </c>
      <c r="Z24" s="14">
        <f t="shared" si="34"/>
        <v>168</v>
      </c>
      <c r="AA24" s="14">
        <f t="shared" si="35"/>
        <v>74</v>
      </c>
      <c r="AB24" s="14">
        <f t="shared" si="36"/>
        <v>94</v>
      </c>
      <c r="AC24" s="12">
        <f t="shared" si="37"/>
        <v>165</v>
      </c>
      <c r="AD24" s="13">
        <v>73</v>
      </c>
      <c r="AE24" s="13">
        <v>92</v>
      </c>
      <c r="AF24" s="12">
        <f>SUM(AG24:AH24)</f>
        <v>3</v>
      </c>
      <c r="AG24" s="13">
        <v>1</v>
      </c>
      <c r="AH24" s="13">
        <v>2</v>
      </c>
      <c r="AI24" s="13"/>
      <c r="AJ24" s="13" t="s">
        <v>1</v>
      </c>
      <c r="AK24" s="13">
        <v>2</v>
      </c>
      <c r="AL24" s="12" t="s">
        <v>1</v>
      </c>
      <c r="AM24" s="13" t="s">
        <v>1</v>
      </c>
      <c r="AN24" s="13" t="s">
        <v>1</v>
      </c>
      <c r="AO24" s="12">
        <f>SUM(AP24:AQ24)</f>
        <v>1</v>
      </c>
      <c r="AP24" s="13">
        <v>1</v>
      </c>
      <c r="AQ24" s="13" t="s">
        <v>1</v>
      </c>
    </row>
    <row r="25" spans="1:43" ht="13.5" hidden="1" customHeight="1">
      <c r="A25" s="42"/>
      <c r="B25" s="20" t="s">
        <v>6</v>
      </c>
      <c r="C25" s="12">
        <f t="shared" si="24"/>
        <v>82</v>
      </c>
      <c r="D25" s="12">
        <f t="shared" si="25"/>
        <v>41</v>
      </c>
      <c r="E25" s="12">
        <f t="shared" si="26"/>
        <v>41</v>
      </c>
      <c r="F25" s="12">
        <f t="shared" si="27"/>
        <v>81</v>
      </c>
      <c r="G25" s="12">
        <v>41</v>
      </c>
      <c r="H25" s="12">
        <v>40</v>
      </c>
      <c r="I25" s="15">
        <f t="shared" si="28"/>
        <v>98.780487804878049</v>
      </c>
      <c r="J25" s="12">
        <f t="shared" si="29"/>
        <v>81</v>
      </c>
      <c r="K25" s="12">
        <v>41</v>
      </c>
      <c r="L25" s="12">
        <v>40</v>
      </c>
      <c r="M25" s="12" t="s">
        <v>2</v>
      </c>
      <c r="N25" s="12" t="s">
        <v>2</v>
      </c>
      <c r="O25" s="12" t="s">
        <v>2</v>
      </c>
      <c r="P25" s="12" t="s">
        <v>2</v>
      </c>
      <c r="Q25" s="12" t="s">
        <v>2</v>
      </c>
      <c r="R25" s="12" t="s">
        <v>2</v>
      </c>
      <c r="S25" s="12">
        <f>SUM(T25:U25)</f>
        <v>1</v>
      </c>
      <c r="T25" s="13" t="s">
        <v>2</v>
      </c>
      <c r="U25" s="13">
        <v>1</v>
      </c>
      <c r="V25" s="14">
        <f t="shared" si="30"/>
        <v>82</v>
      </c>
      <c r="W25" s="14">
        <f t="shared" si="31"/>
        <v>41</v>
      </c>
      <c r="X25" s="14">
        <f t="shared" si="32"/>
        <v>41</v>
      </c>
      <c r="Y25" s="16">
        <f t="shared" si="33"/>
        <v>100</v>
      </c>
      <c r="Z25" s="14">
        <f t="shared" si="34"/>
        <v>81</v>
      </c>
      <c r="AA25" s="14">
        <f t="shared" si="35"/>
        <v>41</v>
      </c>
      <c r="AB25" s="14">
        <f t="shared" si="36"/>
        <v>40</v>
      </c>
      <c r="AC25" s="12">
        <f t="shared" si="37"/>
        <v>81</v>
      </c>
      <c r="AD25" s="13">
        <v>41</v>
      </c>
      <c r="AE25" s="13">
        <v>40</v>
      </c>
      <c r="AF25" s="12" t="s">
        <v>2</v>
      </c>
      <c r="AG25" s="13" t="s">
        <v>2</v>
      </c>
      <c r="AH25" s="13" t="s">
        <v>2</v>
      </c>
      <c r="AI25" s="13"/>
      <c r="AJ25" s="13" t="s">
        <v>2</v>
      </c>
      <c r="AK25" s="13" t="s">
        <v>2</v>
      </c>
      <c r="AL25" s="12" t="s">
        <v>2</v>
      </c>
      <c r="AM25" s="13" t="s">
        <v>2</v>
      </c>
      <c r="AN25" s="13" t="s">
        <v>2</v>
      </c>
      <c r="AO25" s="12">
        <f>SUM(AP25:AQ25)</f>
        <v>1</v>
      </c>
      <c r="AP25" s="13" t="s">
        <v>2</v>
      </c>
      <c r="AQ25" s="13">
        <v>1</v>
      </c>
    </row>
    <row r="26" spans="1:43" ht="13.5" hidden="1" customHeight="1">
      <c r="A26" s="59"/>
      <c r="B26" s="22" t="s">
        <v>7</v>
      </c>
      <c r="C26" s="23">
        <f t="shared" si="24"/>
        <v>125</v>
      </c>
      <c r="D26" s="23">
        <f t="shared" si="25"/>
        <v>77</v>
      </c>
      <c r="E26" s="23">
        <f t="shared" si="26"/>
        <v>48</v>
      </c>
      <c r="F26" s="23">
        <f t="shared" si="27"/>
        <v>125</v>
      </c>
      <c r="G26" s="23">
        <v>77</v>
      </c>
      <c r="H26" s="23">
        <v>48</v>
      </c>
      <c r="I26" s="24">
        <f t="shared" si="28"/>
        <v>100</v>
      </c>
      <c r="J26" s="23">
        <f t="shared" si="29"/>
        <v>125</v>
      </c>
      <c r="K26" s="23">
        <v>77</v>
      </c>
      <c r="L26" s="23">
        <v>48</v>
      </c>
      <c r="M26" s="23" t="s">
        <v>0</v>
      </c>
      <c r="N26" s="23" t="s">
        <v>0</v>
      </c>
      <c r="O26" s="23" t="s">
        <v>0</v>
      </c>
      <c r="P26" s="23" t="s">
        <v>0</v>
      </c>
      <c r="Q26" s="23" t="s">
        <v>0</v>
      </c>
      <c r="R26" s="23" t="s">
        <v>0</v>
      </c>
      <c r="S26" s="23" t="s">
        <v>0</v>
      </c>
      <c r="T26" s="25" t="s">
        <v>0</v>
      </c>
      <c r="U26" s="25" t="s">
        <v>0</v>
      </c>
      <c r="V26" s="26">
        <f t="shared" si="30"/>
        <v>125</v>
      </c>
      <c r="W26" s="26">
        <f t="shared" si="31"/>
        <v>77</v>
      </c>
      <c r="X26" s="26">
        <f t="shared" si="32"/>
        <v>48</v>
      </c>
      <c r="Y26" s="27">
        <f t="shared" si="33"/>
        <v>100</v>
      </c>
      <c r="Z26" s="26">
        <f t="shared" si="34"/>
        <v>125</v>
      </c>
      <c r="AA26" s="26">
        <f t="shared" si="35"/>
        <v>77</v>
      </c>
      <c r="AB26" s="26">
        <f t="shared" si="36"/>
        <v>48</v>
      </c>
      <c r="AC26" s="23">
        <f t="shared" si="37"/>
        <v>125</v>
      </c>
      <c r="AD26" s="25">
        <v>77</v>
      </c>
      <c r="AE26" s="25">
        <v>48</v>
      </c>
      <c r="AF26" s="23" t="s">
        <v>0</v>
      </c>
      <c r="AG26" s="25" t="s">
        <v>0</v>
      </c>
      <c r="AH26" s="25" t="s">
        <v>0</v>
      </c>
      <c r="AI26" s="25"/>
      <c r="AJ26" s="25" t="s">
        <v>0</v>
      </c>
      <c r="AK26" s="25" t="s">
        <v>0</v>
      </c>
      <c r="AL26" s="23" t="s">
        <v>0</v>
      </c>
      <c r="AM26" s="25" t="s">
        <v>0</v>
      </c>
      <c r="AN26" s="25" t="s">
        <v>0</v>
      </c>
      <c r="AO26" s="23" t="s">
        <v>0</v>
      </c>
      <c r="AP26" s="25" t="s">
        <v>0</v>
      </c>
      <c r="AQ26" s="25" t="s">
        <v>0</v>
      </c>
    </row>
    <row r="27" spans="1:43" ht="13.5" hidden="1" customHeight="1">
      <c r="A27" s="41">
        <v>14</v>
      </c>
      <c r="B27" s="20"/>
      <c r="C27" s="12">
        <f t="shared" si="24"/>
        <v>865</v>
      </c>
      <c r="D27" s="12">
        <f t="shared" si="25"/>
        <v>445</v>
      </c>
      <c r="E27" s="12">
        <f t="shared" si="26"/>
        <v>420</v>
      </c>
      <c r="F27" s="12">
        <f t="shared" si="27"/>
        <v>854</v>
      </c>
      <c r="G27" s="12">
        <v>437</v>
      </c>
      <c r="H27" s="12">
        <v>417</v>
      </c>
      <c r="I27" s="15">
        <f t="shared" si="28"/>
        <v>98.728323699421964</v>
      </c>
      <c r="J27" s="12">
        <f t="shared" si="29"/>
        <v>847</v>
      </c>
      <c r="K27" s="12">
        <v>433</v>
      </c>
      <c r="L27" s="12">
        <v>414</v>
      </c>
      <c r="M27" s="12">
        <f>SUM(N27:O27)</f>
        <v>7</v>
      </c>
      <c r="N27" s="12">
        <v>4</v>
      </c>
      <c r="O27" s="12">
        <v>3</v>
      </c>
      <c r="P27" s="12">
        <f>SUM(Q27:R27)</f>
        <v>4</v>
      </c>
      <c r="Q27" s="12">
        <v>3</v>
      </c>
      <c r="R27" s="12">
        <v>1</v>
      </c>
      <c r="S27" s="12">
        <f>SUM(T27:U27)</f>
        <v>7</v>
      </c>
      <c r="T27" s="13">
        <v>5</v>
      </c>
      <c r="U27" s="13">
        <v>2</v>
      </c>
      <c r="V27" s="14">
        <f t="shared" si="30"/>
        <v>865</v>
      </c>
      <c r="W27" s="14">
        <f t="shared" si="31"/>
        <v>445</v>
      </c>
      <c r="X27" s="14">
        <f t="shared" si="32"/>
        <v>420</v>
      </c>
      <c r="Y27" s="16">
        <f t="shared" si="33"/>
        <v>100</v>
      </c>
      <c r="Z27" s="14">
        <f t="shared" si="34"/>
        <v>846</v>
      </c>
      <c r="AA27" s="14">
        <f t="shared" si="35"/>
        <v>433</v>
      </c>
      <c r="AB27" s="14">
        <f t="shared" si="36"/>
        <v>413</v>
      </c>
      <c r="AC27" s="12">
        <f t="shared" si="37"/>
        <v>840</v>
      </c>
      <c r="AD27" s="13">
        <v>429</v>
      </c>
      <c r="AE27" s="13">
        <v>411</v>
      </c>
      <c r="AF27" s="12">
        <f>SUM(AG27:AH27)</f>
        <v>6</v>
      </c>
      <c r="AG27" s="13">
        <v>4</v>
      </c>
      <c r="AH27" s="13">
        <v>2</v>
      </c>
      <c r="AI27" s="13"/>
      <c r="AJ27" s="13">
        <v>4</v>
      </c>
      <c r="AK27" s="13">
        <v>4</v>
      </c>
      <c r="AL27" s="12">
        <f>SUM(AM27:AN27)</f>
        <v>4</v>
      </c>
      <c r="AM27" s="13">
        <v>3</v>
      </c>
      <c r="AN27" s="13">
        <v>1</v>
      </c>
      <c r="AO27" s="12">
        <f>SUM(AP27:AQ27)</f>
        <v>7</v>
      </c>
      <c r="AP27" s="13">
        <v>5</v>
      </c>
      <c r="AQ27" s="13">
        <v>2</v>
      </c>
    </row>
    <row r="28" spans="1:43" ht="13.5" hidden="1" customHeight="1">
      <c r="A28" s="42"/>
      <c r="B28" s="20"/>
      <c r="C28" s="12">
        <f t="shared" si="24"/>
        <v>188</v>
      </c>
      <c r="D28" s="12">
        <f t="shared" si="25"/>
        <v>97</v>
      </c>
      <c r="E28" s="12">
        <f t="shared" si="26"/>
        <v>91</v>
      </c>
      <c r="F28" s="12">
        <f t="shared" si="27"/>
        <v>186</v>
      </c>
      <c r="G28" s="12">
        <v>96</v>
      </c>
      <c r="H28" s="12">
        <v>90</v>
      </c>
      <c r="I28" s="15">
        <f t="shared" si="28"/>
        <v>98.936170212765958</v>
      </c>
      <c r="J28" s="12">
        <f t="shared" si="29"/>
        <v>185</v>
      </c>
      <c r="K28" s="12">
        <v>95</v>
      </c>
      <c r="L28" s="12">
        <v>90</v>
      </c>
      <c r="M28" s="12">
        <f>SUM(N28:O28)</f>
        <v>1</v>
      </c>
      <c r="N28" s="12">
        <v>1</v>
      </c>
      <c r="O28" s="12" t="s">
        <v>14</v>
      </c>
      <c r="P28" s="12">
        <f>SUM(Q28:R28)</f>
        <v>1</v>
      </c>
      <c r="Q28" s="12">
        <v>1</v>
      </c>
      <c r="R28" s="12" t="s">
        <v>14</v>
      </c>
      <c r="S28" s="12">
        <f>SUM(T28:U28)</f>
        <v>1</v>
      </c>
      <c r="T28" s="13" t="s">
        <v>14</v>
      </c>
      <c r="U28" s="13">
        <v>1</v>
      </c>
      <c r="V28" s="14">
        <f t="shared" si="30"/>
        <v>188</v>
      </c>
      <c r="W28" s="14">
        <f t="shared" si="31"/>
        <v>97</v>
      </c>
      <c r="X28" s="14">
        <f t="shared" si="32"/>
        <v>91</v>
      </c>
      <c r="Y28" s="16">
        <f t="shared" si="33"/>
        <v>100</v>
      </c>
      <c r="Z28" s="14">
        <f t="shared" si="34"/>
        <v>186</v>
      </c>
      <c r="AA28" s="14">
        <f t="shared" si="35"/>
        <v>96</v>
      </c>
      <c r="AB28" s="14">
        <f t="shared" si="36"/>
        <v>90</v>
      </c>
      <c r="AC28" s="12">
        <f t="shared" si="37"/>
        <v>185</v>
      </c>
      <c r="AD28" s="13">
        <v>95</v>
      </c>
      <c r="AE28" s="13">
        <v>90</v>
      </c>
      <c r="AF28" s="12">
        <f>SUM(AG28:AH28)</f>
        <v>1</v>
      </c>
      <c r="AG28" s="13">
        <v>1</v>
      </c>
      <c r="AH28" s="13" t="s">
        <v>14</v>
      </c>
      <c r="AI28" s="13"/>
      <c r="AJ28" s="13" t="s">
        <v>14</v>
      </c>
      <c r="AK28" s="13" t="s">
        <v>14</v>
      </c>
      <c r="AL28" s="12">
        <f>SUM(AM28:AN28)</f>
        <v>1</v>
      </c>
      <c r="AM28" s="13">
        <v>1</v>
      </c>
      <c r="AN28" s="13" t="s">
        <v>14</v>
      </c>
      <c r="AO28" s="12">
        <f>SUM(AP28:AQ28)</f>
        <v>1</v>
      </c>
      <c r="AP28" s="13" t="s">
        <v>14</v>
      </c>
      <c r="AQ28" s="13">
        <v>1</v>
      </c>
    </row>
    <row r="29" spans="1:43" ht="13.5" hidden="1" customHeight="1">
      <c r="A29" s="42"/>
      <c r="B29" s="20"/>
      <c r="C29" s="12">
        <f t="shared" si="24"/>
        <v>99</v>
      </c>
      <c r="D29" s="12">
        <f t="shared" si="25"/>
        <v>43</v>
      </c>
      <c r="E29" s="12">
        <f t="shared" si="26"/>
        <v>56</v>
      </c>
      <c r="F29" s="12">
        <f t="shared" si="27"/>
        <v>98</v>
      </c>
      <c r="G29" s="12">
        <v>42</v>
      </c>
      <c r="H29" s="12">
        <v>56</v>
      </c>
      <c r="I29" s="15">
        <f t="shared" si="28"/>
        <v>98.98989898989899</v>
      </c>
      <c r="J29" s="12">
        <f t="shared" si="29"/>
        <v>98</v>
      </c>
      <c r="K29" s="12">
        <v>42</v>
      </c>
      <c r="L29" s="12">
        <v>56</v>
      </c>
      <c r="M29" s="12" t="s">
        <v>14</v>
      </c>
      <c r="N29" s="12" t="s">
        <v>14</v>
      </c>
      <c r="O29" s="12" t="s">
        <v>14</v>
      </c>
      <c r="P29" s="12">
        <f>SUM(Q29:R29)</f>
        <v>1</v>
      </c>
      <c r="Q29" s="12">
        <v>1</v>
      </c>
      <c r="R29" s="12" t="s">
        <v>14</v>
      </c>
      <c r="S29" s="12" t="s">
        <v>14</v>
      </c>
      <c r="T29" s="13" t="s">
        <v>14</v>
      </c>
      <c r="U29" s="13" t="s">
        <v>14</v>
      </c>
      <c r="V29" s="14">
        <f t="shared" si="30"/>
        <v>101</v>
      </c>
      <c r="W29" s="14">
        <f t="shared" si="31"/>
        <v>43</v>
      </c>
      <c r="X29" s="14">
        <f t="shared" si="32"/>
        <v>58</v>
      </c>
      <c r="Y29" s="16">
        <f t="shared" si="33"/>
        <v>102.02020202020201</v>
      </c>
      <c r="Z29" s="14">
        <f t="shared" si="34"/>
        <v>98</v>
      </c>
      <c r="AA29" s="14">
        <f t="shared" si="35"/>
        <v>42</v>
      </c>
      <c r="AB29" s="14">
        <f t="shared" si="36"/>
        <v>56</v>
      </c>
      <c r="AC29" s="12">
        <f t="shared" si="37"/>
        <v>98</v>
      </c>
      <c r="AD29" s="13">
        <v>42</v>
      </c>
      <c r="AE29" s="13">
        <v>56</v>
      </c>
      <c r="AF29" s="12" t="s">
        <v>14</v>
      </c>
      <c r="AG29" s="13" t="s">
        <v>14</v>
      </c>
      <c r="AH29" s="13" t="s">
        <v>14</v>
      </c>
      <c r="AI29" s="13"/>
      <c r="AJ29" s="13" t="s">
        <v>14</v>
      </c>
      <c r="AK29" s="13">
        <v>2</v>
      </c>
      <c r="AL29" s="12">
        <f>SUM(AM29:AN29)</f>
        <v>1</v>
      </c>
      <c r="AM29" s="13">
        <v>1</v>
      </c>
      <c r="AN29" s="13" t="s">
        <v>14</v>
      </c>
      <c r="AO29" s="12" t="s">
        <v>14</v>
      </c>
      <c r="AP29" s="13" t="s">
        <v>14</v>
      </c>
      <c r="AQ29" s="13" t="s">
        <v>14</v>
      </c>
    </row>
    <row r="30" spans="1:43" ht="13.5" hidden="1" customHeight="1">
      <c r="A30" s="59"/>
      <c r="B30" s="22"/>
      <c r="C30" s="23">
        <f t="shared" si="24"/>
        <v>119</v>
      </c>
      <c r="D30" s="23">
        <f t="shared" si="25"/>
        <v>67</v>
      </c>
      <c r="E30" s="23">
        <f t="shared" si="26"/>
        <v>52</v>
      </c>
      <c r="F30" s="23">
        <f t="shared" si="27"/>
        <v>114</v>
      </c>
      <c r="G30" s="23">
        <v>63</v>
      </c>
      <c r="H30" s="23">
        <v>51</v>
      </c>
      <c r="I30" s="24">
        <f t="shared" si="28"/>
        <v>95.798319327731093</v>
      </c>
      <c r="J30" s="23">
        <f t="shared" si="29"/>
        <v>114</v>
      </c>
      <c r="K30" s="23">
        <v>63</v>
      </c>
      <c r="L30" s="23">
        <v>51</v>
      </c>
      <c r="M30" s="23" t="s">
        <v>14</v>
      </c>
      <c r="N30" s="23" t="s">
        <v>14</v>
      </c>
      <c r="O30" s="23" t="s">
        <v>14</v>
      </c>
      <c r="P30" s="23">
        <f>SUM(Q30:R30)</f>
        <v>3</v>
      </c>
      <c r="Q30" s="23">
        <v>3</v>
      </c>
      <c r="R30" s="23" t="s">
        <v>14</v>
      </c>
      <c r="S30" s="23">
        <f>SUM(T30:U30)</f>
        <v>2</v>
      </c>
      <c r="T30" s="25">
        <v>1</v>
      </c>
      <c r="U30" s="25">
        <v>1</v>
      </c>
      <c r="V30" s="26">
        <f t="shared" si="30"/>
        <v>119</v>
      </c>
      <c r="W30" s="26">
        <f t="shared" si="31"/>
        <v>67</v>
      </c>
      <c r="X30" s="26">
        <f t="shared" si="32"/>
        <v>52</v>
      </c>
      <c r="Y30" s="27">
        <f t="shared" si="33"/>
        <v>100</v>
      </c>
      <c r="Z30" s="26">
        <f t="shared" si="34"/>
        <v>114</v>
      </c>
      <c r="AA30" s="26">
        <f t="shared" si="35"/>
        <v>63</v>
      </c>
      <c r="AB30" s="26">
        <f t="shared" si="36"/>
        <v>51</v>
      </c>
      <c r="AC30" s="23">
        <f t="shared" si="37"/>
        <v>114</v>
      </c>
      <c r="AD30" s="25">
        <v>63</v>
      </c>
      <c r="AE30" s="25">
        <v>51</v>
      </c>
      <c r="AF30" s="23" t="s">
        <v>14</v>
      </c>
      <c r="AG30" s="25" t="s">
        <v>14</v>
      </c>
      <c r="AH30" s="25" t="s">
        <v>14</v>
      </c>
      <c r="AI30" s="25"/>
      <c r="AJ30" s="25" t="s">
        <v>14</v>
      </c>
      <c r="AK30" s="25" t="s">
        <v>14</v>
      </c>
      <c r="AL30" s="23">
        <f>SUM(AM30:AN30)</f>
        <v>3</v>
      </c>
      <c r="AM30" s="25">
        <v>3</v>
      </c>
      <c r="AN30" s="25" t="s">
        <v>14</v>
      </c>
      <c r="AO30" s="23">
        <f>SUM(AP30:AQ30)</f>
        <v>2</v>
      </c>
      <c r="AP30" s="25">
        <v>1</v>
      </c>
      <c r="AQ30" s="25">
        <v>1</v>
      </c>
    </row>
    <row r="31" spans="1:43" ht="13.5" hidden="1" customHeight="1">
      <c r="A31" s="41">
        <v>15</v>
      </c>
      <c r="B31" s="20"/>
      <c r="C31" s="12">
        <f t="shared" si="24"/>
        <v>851</v>
      </c>
      <c r="D31" s="12">
        <f t="shared" si="25"/>
        <v>441</v>
      </c>
      <c r="E31" s="12">
        <f t="shared" si="26"/>
        <v>410</v>
      </c>
      <c r="F31" s="12">
        <f t="shared" si="27"/>
        <v>844</v>
      </c>
      <c r="G31" s="12">
        <v>436</v>
      </c>
      <c r="H31" s="12">
        <v>408</v>
      </c>
      <c r="I31" s="15">
        <f t="shared" si="28"/>
        <v>99.177438307873089</v>
      </c>
      <c r="J31" s="12">
        <f t="shared" si="29"/>
        <v>839</v>
      </c>
      <c r="K31" s="12">
        <v>434</v>
      </c>
      <c r="L31" s="12">
        <v>405</v>
      </c>
      <c r="M31" s="12">
        <f>SUM(N31:O31)</f>
        <v>5</v>
      </c>
      <c r="N31" s="12">
        <v>2</v>
      </c>
      <c r="O31" s="12">
        <v>3</v>
      </c>
      <c r="P31" s="12" t="s">
        <v>14</v>
      </c>
      <c r="Q31" s="12" t="s">
        <v>14</v>
      </c>
      <c r="R31" s="12" t="s">
        <v>14</v>
      </c>
      <c r="S31" s="12">
        <f>SUM(T31:U31)</f>
        <v>7</v>
      </c>
      <c r="T31" s="13">
        <v>5</v>
      </c>
      <c r="U31" s="13">
        <v>2</v>
      </c>
      <c r="V31" s="14">
        <f t="shared" si="30"/>
        <v>855</v>
      </c>
      <c r="W31" s="14">
        <f t="shared" si="31"/>
        <v>444</v>
      </c>
      <c r="X31" s="14">
        <f t="shared" si="32"/>
        <v>411</v>
      </c>
      <c r="Y31" s="16">
        <f t="shared" si="33"/>
        <v>100.47003525264395</v>
      </c>
      <c r="Z31" s="14">
        <f t="shared" si="34"/>
        <v>842</v>
      </c>
      <c r="AA31" s="14">
        <f t="shared" si="35"/>
        <v>436</v>
      </c>
      <c r="AB31" s="14">
        <f t="shared" si="36"/>
        <v>406</v>
      </c>
      <c r="AC31" s="12">
        <f t="shared" si="37"/>
        <v>837</v>
      </c>
      <c r="AD31" s="13">
        <v>434</v>
      </c>
      <c r="AE31" s="13">
        <v>403</v>
      </c>
      <c r="AF31" s="12">
        <f>SUM(AG31:AH31)</f>
        <v>5</v>
      </c>
      <c r="AG31" s="13">
        <v>2</v>
      </c>
      <c r="AH31" s="13">
        <v>3</v>
      </c>
      <c r="AI31" s="13"/>
      <c r="AJ31" s="13">
        <v>3</v>
      </c>
      <c r="AK31" s="13">
        <v>3</v>
      </c>
      <c r="AL31" s="12" t="s">
        <v>14</v>
      </c>
      <c r="AM31" s="13" t="s">
        <v>14</v>
      </c>
      <c r="AN31" s="13" t="s">
        <v>14</v>
      </c>
      <c r="AO31" s="12">
        <f>SUM(AP31:AQ31)</f>
        <v>7</v>
      </c>
      <c r="AP31" s="13">
        <v>5</v>
      </c>
      <c r="AQ31" s="13">
        <v>2</v>
      </c>
    </row>
    <row r="32" spans="1:43" ht="13.5" hidden="1" customHeight="1">
      <c r="A32" s="42"/>
      <c r="B32" s="20"/>
      <c r="C32" s="12">
        <f t="shared" si="24"/>
        <v>181</v>
      </c>
      <c r="D32" s="12">
        <f t="shared" si="25"/>
        <v>89</v>
      </c>
      <c r="E32" s="12">
        <f t="shared" si="26"/>
        <v>92</v>
      </c>
      <c r="F32" s="12">
        <f t="shared" si="27"/>
        <v>180</v>
      </c>
      <c r="G32" s="12">
        <v>88</v>
      </c>
      <c r="H32" s="12">
        <v>92</v>
      </c>
      <c r="I32" s="15">
        <f t="shared" si="28"/>
        <v>99.447513812154696</v>
      </c>
      <c r="J32" s="12">
        <f t="shared" si="29"/>
        <v>177</v>
      </c>
      <c r="K32" s="12">
        <v>88</v>
      </c>
      <c r="L32" s="12">
        <v>89</v>
      </c>
      <c r="M32" s="12">
        <f>SUM(N32:O32)</f>
        <v>3</v>
      </c>
      <c r="N32" s="12" t="s">
        <v>14</v>
      </c>
      <c r="O32" s="12">
        <v>3</v>
      </c>
      <c r="P32" s="12" t="s">
        <v>14</v>
      </c>
      <c r="Q32" s="12" t="s">
        <v>14</v>
      </c>
      <c r="R32" s="12" t="s">
        <v>14</v>
      </c>
      <c r="S32" s="12">
        <f>SUM(T32:U32)</f>
        <v>1</v>
      </c>
      <c r="T32" s="13">
        <v>1</v>
      </c>
      <c r="U32" s="13" t="s">
        <v>14</v>
      </c>
      <c r="V32" s="14">
        <f t="shared" si="30"/>
        <v>178</v>
      </c>
      <c r="W32" s="14">
        <f t="shared" si="31"/>
        <v>87</v>
      </c>
      <c r="X32" s="14">
        <f t="shared" si="32"/>
        <v>91</v>
      </c>
      <c r="Y32" s="16">
        <f t="shared" si="33"/>
        <v>98.342541436464089</v>
      </c>
      <c r="Z32" s="14">
        <f t="shared" si="34"/>
        <v>172</v>
      </c>
      <c r="AA32" s="14">
        <f t="shared" si="35"/>
        <v>86</v>
      </c>
      <c r="AB32" s="14">
        <f t="shared" si="36"/>
        <v>86</v>
      </c>
      <c r="AC32" s="12">
        <f t="shared" si="37"/>
        <v>169</v>
      </c>
      <c r="AD32" s="13">
        <v>86</v>
      </c>
      <c r="AE32" s="13">
        <v>83</v>
      </c>
      <c r="AF32" s="12">
        <f>SUM(AG32:AH32)</f>
        <v>3</v>
      </c>
      <c r="AG32" s="13" t="s">
        <v>14</v>
      </c>
      <c r="AH32" s="13">
        <v>3</v>
      </c>
      <c r="AI32" s="13"/>
      <c r="AJ32" s="13" t="s">
        <v>14</v>
      </c>
      <c r="AK32" s="13">
        <v>5</v>
      </c>
      <c r="AL32" s="12" t="s">
        <v>14</v>
      </c>
      <c r="AM32" s="13" t="s">
        <v>14</v>
      </c>
      <c r="AN32" s="13" t="s">
        <v>14</v>
      </c>
      <c r="AO32" s="12">
        <f>SUM(AP32:AQ32)</f>
        <v>1</v>
      </c>
      <c r="AP32" s="13">
        <v>1</v>
      </c>
      <c r="AQ32" s="13" t="s">
        <v>14</v>
      </c>
    </row>
    <row r="33" spans="1:43" ht="13.5" hidden="1" customHeight="1">
      <c r="A33" s="42"/>
      <c r="B33" s="20"/>
      <c r="C33" s="12">
        <f t="shared" si="24"/>
        <v>85</v>
      </c>
      <c r="D33" s="12">
        <f t="shared" si="25"/>
        <v>51</v>
      </c>
      <c r="E33" s="12">
        <f t="shared" si="26"/>
        <v>34</v>
      </c>
      <c r="F33" s="12">
        <f t="shared" si="27"/>
        <v>85</v>
      </c>
      <c r="G33" s="12">
        <v>51</v>
      </c>
      <c r="H33" s="12">
        <v>34</v>
      </c>
      <c r="I33" s="15">
        <f t="shared" si="28"/>
        <v>100</v>
      </c>
      <c r="J33" s="12">
        <f t="shared" si="29"/>
        <v>83</v>
      </c>
      <c r="K33" s="12">
        <v>50</v>
      </c>
      <c r="L33" s="12">
        <v>33</v>
      </c>
      <c r="M33" s="12">
        <f>SUM(N33:O33)</f>
        <v>2</v>
      </c>
      <c r="N33" s="12">
        <v>1</v>
      </c>
      <c r="O33" s="12">
        <v>1</v>
      </c>
      <c r="P33" s="12" t="s">
        <v>14</v>
      </c>
      <c r="Q33" s="12" t="s">
        <v>14</v>
      </c>
      <c r="R33" s="12" t="s">
        <v>14</v>
      </c>
      <c r="S33" s="12" t="s">
        <v>14</v>
      </c>
      <c r="T33" s="13" t="s">
        <v>14</v>
      </c>
      <c r="U33" s="13" t="s">
        <v>14</v>
      </c>
      <c r="V33" s="14">
        <f t="shared" si="30"/>
        <v>84</v>
      </c>
      <c r="W33" s="14">
        <f t="shared" si="31"/>
        <v>50</v>
      </c>
      <c r="X33" s="14">
        <f t="shared" si="32"/>
        <v>34</v>
      </c>
      <c r="Y33" s="16">
        <f t="shared" si="33"/>
        <v>98.82352941176471</v>
      </c>
      <c r="Z33" s="14">
        <f t="shared" si="34"/>
        <v>84</v>
      </c>
      <c r="AA33" s="14">
        <f t="shared" si="35"/>
        <v>50</v>
      </c>
      <c r="AB33" s="14">
        <f t="shared" si="36"/>
        <v>34</v>
      </c>
      <c r="AC33" s="12">
        <f t="shared" si="37"/>
        <v>82</v>
      </c>
      <c r="AD33" s="13">
        <v>49</v>
      </c>
      <c r="AE33" s="13">
        <v>33</v>
      </c>
      <c r="AF33" s="12">
        <f>SUM(AG33:AH33)</f>
        <v>2</v>
      </c>
      <c r="AG33" s="13">
        <v>1</v>
      </c>
      <c r="AH33" s="13">
        <v>1</v>
      </c>
      <c r="AI33" s="13"/>
      <c r="AJ33" s="13" t="s">
        <v>14</v>
      </c>
      <c r="AK33" s="13" t="s">
        <v>14</v>
      </c>
      <c r="AL33" s="12" t="s">
        <v>14</v>
      </c>
      <c r="AM33" s="13" t="s">
        <v>14</v>
      </c>
      <c r="AN33" s="13" t="s">
        <v>14</v>
      </c>
      <c r="AO33" s="12" t="s">
        <v>14</v>
      </c>
      <c r="AP33" s="13" t="s">
        <v>14</v>
      </c>
      <c r="AQ33" s="13" t="s">
        <v>14</v>
      </c>
    </row>
    <row r="34" spans="1:43" ht="13.5" hidden="1" customHeight="1">
      <c r="A34" s="59"/>
      <c r="B34" s="22"/>
      <c r="C34" s="23">
        <f t="shared" si="24"/>
        <v>111</v>
      </c>
      <c r="D34" s="23">
        <f t="shared" si="25"/>
        <v>59</v>
      </c>
      <c r="E34" s="23">
        <f t="shared" si="26"/>
        <v>52</v>
      </c>
      <c r="F34" s="23">
        <f t="shared" si="27"/>
        <v>110</v>
      </c>
      <c r="G34" s="23">
        <v>59</v>
      </c>
      <c r="H34" s="23">
        <v>51</v>
      </c>
      <c r="I34" s="24">
        <f t="shared" si="28"/>
        <v>99.099099099099092</v>
      </c>
      <c r="J34" s="23">
        <f t="shared" si="29"/>
        <v>110</v>
      </c>
      <c r="K34" s="23">
        <v>59</v>
      </c>
      <c r="L34" s="23">
        <v>51</v>
      </c>
      <c r="M34" s="23" t="s">
        <v>14</v>
      </c>
      <c r="N34" s="23" t="s">
        <v>14</v>
      </c>
      <c r="O34" s="23" t="s">
        <v>14</v>
      </c>
      <c r="P34" s="23" t="s">
        <v>14</v>
      </c>
      <c r="Q34" s="23" t="s">
        <v>14</v>
      </c>
      <c r="R34" s="23" t="s">
        <v>14</v>
      </c>
      <c r="S34" s="23">
        <f>SUM(T34:U34)</f>
        <v>1</v>
      </c>
      <c r="T34" s="25" t="s">
        <v>14</v>
      </c>
      <c r="U34" s="25">
        <v>1</v>
      </c>
      <c r="V34" s="26">
        <f t="shared" si="30"/>
        <v>110</v>
      </c>
      <c r="W34" s="26">
        <f t="shared" si="31"/>
        <v>58</v>
      </c>
      <c r="X34" s="26">
        <f t="shared" si="32"/>
        <v>52</v>
      </c>
      <c r="Y34" s="27">
        <f t="shared" si="33"/>
        <v>99.099099099099092</v>
      </c>
      <c r="Z34" s="26">
        <f t="shared" si="34"/>
        <v>109</v>
      </c>
      <c r="AA34" s="26">
        <f t="shared" si="35"/>
        <v>58</v>
      </c>
      <c r="AB34" s="26">
        <f t="shared" si="36"/>
        <v>51</v>
      </c>
      <c r="AC34" s="23">
        <f t="shared" si="37"/>
        <v>109</v>
      </c>
      <c r="AD34" s="25">
        <v>58</v>
      </c>
      <c r="AE34" s="25">
        <v>51</v>
      </c>
      <c r="AF34" s="23" t="s">
        <v>14</v>
      </c>
      <c r="AG34" s="25" t="s">
        <v>14</v>
      </c>
      <c r="AH34" s="25" t="s">
        <v>14</v>
      </c>
      <c r="AI34" s="25"/>
      <c r="AJ34" s="25" t="s">
        <v>14</v>
      </c>
      <c r="AK34" s="25" t="s">
        <v>14</v>
      </c>
      <c r="AL34" s="23" t="s">
        <v>14</v>
      </c>
      <c r="AM34" s="25" t="s">
        <v>14</v>
      </c>
      <c r="AN34" s="25" t="s">
        <v>14</v>
      </c>
      <c r="AO34" s="23">
        <f>SUM(AP34:AQ34)</f>
        <v>1</v>
      </c>
      <c r="AP34" s="25" t="s">
        <v>14</v>
      </c>
      <c r="AQ34" s="25">
        <v>1</v>
      </c>
    </row>
    <row r="35" spans="1:43" ht="13.5" hidden="1" customHeight="1">
      <c r="A35" s="41">
        <v>16</v>
      </c>
      <c r="B35" s="20"/>
      <c r="C35" s="12">
        <f t="shared" si="24"/>
        <v>790</v>
      </c>
      <c r="D35" s="12">
        <f t="shared" si="25"/>
        <v>392</v>
      </c>
      <c r="E35" s="12">
        <f t="shared" si="26"/>
        <v>398</v>
      </c>
      <c r="F35" s="12">
        <f t="shared" si="27"/>
        <v>782</v>
      </c>
      <c r="G35" s="12">
        <v>387</v>
      </c>
      <c r="H35" s="12">
        <v>395</v>
      </c>
      <c r="I35" s="15">
        <f t="shared" si="28"/>
        <v>98.987341772151893</v>
      </c>
      <c r="J35" s="12">
        <f t="shared" si="29"/>
        <v>771</v>
      </c>
      <c r="K35" s="12">
        <v>383</v>
      </c>
      <c r="L35" s="12">
        <v>388</v>
      </c>
      <c r="M35" s="12">
        <f>SUM(N35:O35)</f>
        <v>11</v>
      </c>
      <c r="N35" s="12">
        <v>4</v>
      </c>
      <c r="O35" s="12">
        <v>7</v>
      </c>
      <c r="P35" s="12">
        <f>SUM(Q35:R35)</f>
        <v>5</v>
      </c>
      <c r="Q35" s="12">
        <v>4</v>
      </c>
      <c r="R35" s="12">
        <v>1</v>
      </c>
      <c r="S35" s="12">
        <f>SUM(T35:U35)</f>
        <v>3</v>
      </c>
      <c r="T35" s="13">
        <v>1</v>
      </c>
      <c r="U35" s="13">
        <v>2</v>
      </c>
      <c r="V35" s="14">
        <f t="shared" si="30"/>
        <v>794</v>
      </c>
      <c r="W35" s="14">
        <f t="shared" si="31"/>
        <v>391</v>
      </c>
      <c r="X35" s="14">
        <f t="shared" si="32"/>
        <v>403</v>
      </c>
      <c r="Y35" s="16">
        <f t="shared" si="33"/>
        <v>100.50632911392405</v>
      </c>
      <c r="Z35" s="14">
        <f t="shared" si="34"/>
        <v>775</v>
      </c>
      <c r="AA35" s="14">
        <f t="shared" si="35"/>
        <v>381</v>
      </c>
      <c r="AB35" s="14">
        <f t="shared" si="36"/>
        <v>394</v>
      </c>
      <c r="AC35" s="12">
        <f t="shared" si="37"/>
        <v>764</v>
      </c>
      <c r="AD35" s="13">
        <v>377</v>
      </c>
      <c r="AE35" s="13">
        <v>387</v>
      </c>
      <c r="AF35" s="12">
        <f>SUM(AG35:AH35)</f>
        <v>11</v>
      </c>
      <c r="AG35" s="13">
        <v>4</v>
      </c>
      <c r="AH35" s="13">
        <v>7</v>
      </c>
      <c r="AI35" s="13"/>
      <c r="AJ35" s="13">
        <v>5</v>
      </c>
      <c r="AK35" s="13">
        <v>6</v>
      </c>
      <c r="AL35" s="12">
        <f>SUM(AM35:AN35)</f>
        <v>5</v>
      </c>
      <c r="AM35" s="13">
        <v>4</v>
      </c>
      <c r="AN35" s="13">
        <v>1</v>
      </c>
      <c r="AO35" s="12">
        <f>SUM(AP35:AQ35)</f>
        <v>3</v>
      </c>
      <c r="AP35" s="13">
        <v>1</v>
      </c>
      <c r="AQ35" s="13">
        <v>2</v>
      </c>
    </row>
    <row r="36" spans="1:43" ht="13.5" hidden="1" customHeight="1">
      <c r="A36" s="42"/>
      <c r="B36" s="20"/>
      <c r="C36" s="12">
        <f t="shared" si="24"/>
        <v>176</v>
      </c>
      <c r="D36" s="12">
        <f t="shared" si="25"/>
        <v>98</v>
      </c>
      <c r="E36" s="12">
        <f t="shared" si="26"/>
        <v>78</v>
      </c>
      <c r="F36" s="12">
        <f t="shared" si="27"/>
        <v>176</v>
      </c>
      <c r="G36" s="12">
        <v>98</v>
      </c>
      <c r="H36" s="12">
        <v>78</v>
      </c>
      <c r="I36" s="15">
        <f t="shared" si="28"/>
        <v>100</v>
      </c>
      <c r="J36" s="12">
        <f t="shared" si="29"/>
        <v>175</v>
      </c>
      <c r="K36" s="12">
        <v>98</v>
      </c>
      <c r="L36" s="12">
        <v>77</v>
      </c>
      <c r="M36" s="12">
        <f>SUM(N36:O36)</f>
        <v>1</v>
      </c>
      <c r="N36" s="12" t="s">
        <v>14</v>
      </c>
      <c r="O36" s="12">
        <v>1</v>
      </c>
      <c r="P36" s="12" t="s">
        <v>14</v>
      </c>
      <c r="Q36" s="12" t="s">
        <v>14</v>
      </c>
      <c r="R36" s="12" t="s">
        <v>14</v>
      </c>
      <c r="S36" s="12" t="s">
        <v>14</v>
      </c>
      <c r="T36" s="13" t="s">
        <v>14</v>
      </c>
      <c r="U36" s="13" t="s">
        <v>14</v>
      </c>
      <c r="V36" s="14">
        <f t="shared" si="30"/>
        <v>177</v>
      </c>
      <c r="W36" s="14">
        <f t="shared" si="31"/>
        <v>98</v>
      </c>
      <c r="X36" s="14">
        <f t="shared" si="32"/>
        <v>79</v>
      </c>
      <c r="Y36" s="16">
        <f t="shared" si="33"/>
        <v>100.56818181818181</v>
      </c>
      <c r="Z36" s="14">
        <f t="shared" si="34"/>
        <v>176</v>
      </c>
      <c r="AA36" s="14">
        <f t="shared" si="35"/>
        <v>98</v>
      </c>
      <c r="AB36" s="14">
        <f t="shared" si="36"/>
        <v>78</v>
      </c>
      <c r="AC36" s="12">
        <f t="shared" si="37"/>
        <v>175</v>
      </c>
      <c r="AD36" s="13">
        <v>98</v>
      </c>
      <c r="AE36" s="13">
        <v>77</v>
      </c>
      <c r="AF36" s="12">
        <f>SUM(AG36:AH36)</f>
        <v>1</v>
      </c>
      <c r="AG36" s="13" t="s">
        <v>14</v>
      </c>
      <c r="AH36" s="13">
        <v>1</v>
      </c>
      <c r="AI36" s="13"/>
      <c r="AJ36" s="13" t="s">
        <v>14</v>
      </c>
      <c r="AK36" s="13">
        <v>1</v>
      </c>
      <c r="AL36" s="12" t="s">
        <v>14</v>
      </c>
      <c r="AM36" s="13" t="s">
        <v>14</v>
      </c>
      <c r="AN36" s="13" t="s">
        <v>14</v>
      </c>
      <c r="AO36" s="12" t="s">
        <v>14</v>
      </c>
      <c r="AP36" s="13" t="s">
        <v>14</v>
      </c>
      <c r="AQ36" s="13" t="s">
        <v>14</v>
      </c>
    </row>
    <row r="37" spans="1:43" ht="13.5" hidden="1" customHeight="1">
      <c r="A37" s="42"/>
      <c r="B37" s="20"/>
      <c r="C37" s="12">
        <f t="shared" si="24"/>
        <v>78</v>
      </c>
      <c r="D37" s="12">
        <f t="shared" si="25"/>
        <v>37</v>
      </c>
      <c r="E37" s="12">
        <f t="shared" si="26"/>
        <v>41</v>
      </c>
      <c r="F37" s="12">
        <f t="shared" si="27"/>
        <v>78</v>
      </c>
      <c r="G37" s="12">
        <v>37</v>
      </c>
      <c r="H37" s="12">
        <v>41</v>
      </c>
      <c r="I37" s="15">
        <f t="shared" si="28"/>
        <v>100</v>
      </c>
      <c r="J37" s="12">
        <f t="shared" si="29"/>
        <v>78</v>
      </c>
      <c r="K37" s="12">
        <v>37</v>
      </c>
      <c r="L37" s="12">
        <v>41</v>
      </c>
      <c r="M37" s="12" t="s">
        <v>14</v>
      </c>
      <c r="N37" s="12" t="s">
        <v>14</v>
      </c>
      <c r="O37" s="12" t="s">
        <v>14</v>
      </c>
      <c r="P37" s="12" t="s">
        <v>14</v>
      </c>
      <c r="Q37" s="12" t="s">
        <v>14</v>
      </c>
      <c r="R37" s="12" t="s">
        <v>14</v>
      </c>
      <c r="S37" s="12" t="s">
        <v>14</v>
      </c>
      <c r="T37" s="13" t="s">
        <v>14</v>
      </c>
      <c r="U37" s="13" t="s">
        <v>14</v>
      </c>
      <c r="V37" s="14">
        <f t="shared" si="30"/>
        <v>102</v>
      </c>
      <c r="W37" s="14">
        <f t="shared" si="31"/>
        <v>53</v>
      </c>
      <c r="X37" s="14">
        <f t="shared" si="32"/>
        <v>49</v>
      </c>
      <c r="Y37" s="16">
        <f t="shared" si="33"/>
        <v>130.76923076923077</v>
      </c>
      <c r="Z37" s="14">
        <f t="shared" si="34"/>
        <v>98</v>
      </c>
      <c r="AA37" s="14">
        <f t="shared" si="35"/>
        <v>49</v>
      </c>
      <c r="AB37" s="14">
        <f t="shared" si="36"/>
        <v>49</v>
      </c>
      <c r="AC37" s="12">
        <f t="shared" si="37"/>
        <v>98</v>
      </c>
      <c r="AD37" s="13">
        <v>49</v>
      </c>
      <c r="AE37" s="13">
        <v>49</v>
      </c>
      <c r="AF37" s="12" t="s">
        <v>14</v>
      </c>
      <c r="AG37" s="13" t="s">
        <v>14</v>
      </c>
      <c r="AH37" s="13" t="s">
        <v>14</v>
      </c>
      <c r="AI37" s="13"/>
      <c r="AJ37" s="13">
        <v>1</v>
      </c>
      <c r="AK37" s="13" t="s">
        <v>14</v>
      </c>
      <c r="AL37" s="12">
        <f>SUM(AM37:AN37)</f>
        <v>3</v>
      </c>
      <c r="AM37" s="13">
        <v>3</v>
      </c>
      <c r="AN37" s="13" t="s">
        <v>14</v>
      </c>
      <c r="AO37" s="12" t="s">
        <v>14</v>
      </c>
      <c r="AP37" s="13" t="s">
        <v>14</v>
      </c>
      <c r="AQ37" s="13" t="s">
        <v>14</v>
      </c>
    </row>
    <row r="38" spans="1:43" ht="13.5" hidden="1" customHeight="1">
      <c r="A38" s="42"/>
      <c r="B38" s="20"/>
      <c r="C38" s="12">
        <f t="shared" si="24"/>
        <v>115</v>
      </c>
      <c r="D38" s="12">
        <f t="shared" si="25"/>
        <v>55</v>
      </c>
      <c r="E38" s="12">
        <f t="shared" si="26"/>
        <v>60</v>
      </c>
      <c r="F38" s="12">
        <f t="shared" si="27"/>
        <v>114</v>
      </c>
      <c r="G38" s="12">
        <v>54</v>
      </c>
      <c r="H38" s="12">
        <v>60</v>
      </c>
      <c r="I38" s="15">
        <f t="shared" si="28"/>
        <v>99.130434782608702</v>
      </c>
      <c r="J38" s="12">
        <f t="shared" si="29"/>
        <v>114</v>
      </c>
      <c r="K38" s="12">
        <v>54</v>
      </c>
      <c r="L38" s="12">
        <v>60</v>
      </c>
      <c r="M38" s="12" t="s">
        <v>14</v>
      </c>
      <c r="N38" s="12" t="s">
        <v>14</v>
      </c>
      <c r="O38" s="12" t="s">
        <v>14</v>
      </c>
      <c r="P38" s="12" t="s">
        <v>14</v>
      </c>
      <c r="Q38" s="12" t="s">
        <v>14</v>
      </c>
      <c r="R38" s="12" t="s">
        <v>14</v>
      </c>
      <c r="S38" s="12">
        <f>SUM(T38:U38)</f>
        <v>1</v>
      </c>
      <c r="T38" s="13">
        <v>1</v>
      </c>
      <c r="U38" s="13" t="s">
        <v>14</v>
      </c>
      <c r="V38" s="14">
        <f t="shared" si="30"/>
        <v>115</v>
      </c>
      <c r="W38" s="14">
        <f t="shared" si="31"/>
        <v>55</v>
      </c>
      <c r="X38" s="14">
        <f t="shared" si="32"/>
        <v>60</v>
      </c>
      <c r="Y38" s="16">
        <f t="shared" si="33"/>
        <v>100</v>
      </c>
      <c r="Z38" s="14">
        <f t="shared" si="34"/>
        <v>114</v>
      </c>
      <c r="AA38" s="14">
        <f t="shared" si="35"/>
        <v>54</v>
      </c>
      <c r="AB38" s="14">
        <f t="shared" si="36"/>
        <v>60</v>
      </c>
      <c r="AC38" s="12">
        <f t="shared" si="37"/>
        <v>114</v>
      </c>
      <c r="AD38" s="13">
        <v>54</v>
      </c>
      <c r="AE38" s="13">
        <v>60</v>
      </c>
      <c r="AF38" s="12" t="s">
        <v>14</v>
      </c>
      <c r="AG38" s="13" t="s">
        <v>14</v>
      </c>
      <c r="AH38" s="13" t="s">
        <v>14</v>
      </c>
      <c r="AI38" s="13"/>
      <c r="AJ38" s="13" t="s">
        <v>14</v>
      </c>
      <c r="AK38" s="13" t="s">
        <v>14</v>
      </c>
      <c r="AL38" s="12" t="s">
        <v>14</v>
      </c>
      <c r="AM38" s="13" t="s">
        <v>14</v>
      </c>
      <c r="AN38" s="13" t="s">
        <v>14</v>
      </c>
      <c r="AO38" s="12">
        <f>SUM(AP38:AQ38)</f>
        <v>1</v>
      </c>
      <c r="AP38" s="13">
        <v>1</v>
      </c>
      <c r="AQ38" s="13" t="s">
        <v>14</v>
      </c>
    </row>
    <row r="39" spans="1:43">
      <c r="A39" s="21"/>
    </row>
  </sheetData>
  <mergeCells count="33">
    <mergeCell ref="AL5:AN6"/>
    <mergeCell ref="A11:B11"/>
    <mergeCell ref="A12:B12"/>
    <mergeCell ref="A8:B8"/>
    <mergeCell ref="J6:L6"/>
    <mergeCell ref="M6:O6"/>
    <mergeCell ref="AI6:AK6"/>
    <mergeCell ref="A17:B17"/>
    <mergeCell ref="A16:B16"/>
    <mergeCell ref="A23:A26"/>
    <mergeCell ref="A27:A30"/>
    <mergeCell ref="Z5:AK5"/>
    <mergeCell ref="AC6:AE6"/>
    <mergeCell ref="A31:A34"/>
    <mergeCell ref="F6:I6"/>
    <mergeCell ref="V5:Y6"/>
    <mergeCell ref="A9:B9"/>
    <mergeCell ref="A10:B10"/>
    <mergeCell ref="A4:B7"/>
    <mergeCell ref="V4:AQ4"/>
    <mergeCell ref="C5:E6"/>
    <mergeCell ref="F5:O5"/>
    <mergeCell ref="A19:B19"/>
    <mergeCell ref="A35:A38"/>
    <mergeCell ref="A18:B18"/>
    <mergeCell ref="AO5:AQ6"/>
    <mergeCell ref="Z6:AB6"/>
    <mergeCell ref="AF6:AH6"/>
    <mergeCell ref="P5:R6"/>
    <mergeCell ref="S5:U6"/>
    <mergeCell ref="A13:B13"/>
    <mergeCell ref="A15:B15"/>
    <mergeCell ref="A14:B14"/>
  </mergeCells>
  <phoneticPr fontId="2"/>
  <pageMargins left="0.78740157480314965" right="0.78740157480314965" top="0.98425196850393704" bottom="0.98425196850393704" header="0.51181102362204722" footer="0.51181102362204722"/>
  <pageSetup paperSize="8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20-8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2016-11-09T01:09:13Z</cp:lastPrinted>
  <dcterms:created xsi:type="dcterms:W3CDTF">1997-01-08T22:48:59Z</dcterms:created>
  <dcterms:modified xsi:type="dcterms:W3CDTF">2023-04-05T23:42:50Z</dcterms:modified>
</cp:coreProperties>
</file>