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6"/>
  <workbookPr/>
  <mc:AlternateContent xmlns:mc="http://schemas.openxmlformats.org/markup-compatibility/2006">
    <mc:Choice Requires="x15">
      <x15ac:absPath xmlns:x15ac="http://schemas.microsoft.com/office/spreadsheetml/2010/11/ac" url="\\city.saku-int.nagano.jp\userdata\redirect\y2143\Desktop\24\"/>
    </mc:Choice>
  </mc:AlternateContent>
  <xr:revisionPtr revIDLastSave="0" documentId="8_{75B00B48-BB8B-430E-9E9D-9F65D5368260}" xr6:coauthVersionLast="36" xr6:coauthVersionMax="36" xr10:uidLastSave="{00000000-0000-0000-0000-000000000000}"/>
  <bookViews>
    <workbookView xWindow="0" yWindow="0" windowWidth="28800" windowHeight="13695" tabRatio="807"/>
  </bookViews>
  <sheets>
    <sheet name="21-1(観光地利用者統計調査結果)" sheetId="20" r:id="rId1"/>
    <sheet name="21-1 (パラダ、カブトムシドーム、昆虫館)" sheetId="22" r:id="rId2"/>
    <sheet name="Sheet2" sheetId="23" r:id="rId3"/>
  </sheets>
  <definedNames>
    <definedName name="_xlnm.Print_Area" localSheetId="1">'21-1 (パラダ、カブトムシドーム、昆虫館)'!$A$1:$D$23</definedName>
    <definedName name="_xlnm.Print_Area" localSheetId="0">'21-1(観光地利用者統計調査結果)'!$A$1:$M$65</definedName>
  </definedNames>
  <calcPr calcId="191029"/>
</workbook>
</file>

<file path=xl/calcChain.xml><?xml version="1.0" encoding="utf-8"?>
<calcChain xmlns="http://schemas.openxmlformats.org/spreadsheetml/2006/main">
  <c r="F63" i="20" l="1"/>
  <c r="G63" i="20" s="1"/>
  <c r="B63" i="20"/>
  <c r="C63" i="20" s="1"/>
  <c r="J47" i="20"/>
  <c r="K47" i="20" s="1"/>
  <c r="B47" i="20"/>
  <c r="C47" i="20" s="1"/>
  <c r="F31" i="20"/>
  <c r="G31" i="20" s="1"/>
  <c r="B31" i="20"/>
  <c r="C31" i="20"/>
  <c r="K14" i="20"/>
  <c r="J15" i="20"/>
  <c r="K15" i="20"/>
  <c r="F15" i="20"/>
  <c r="G15" i="20"/>
  <c r="G14" i="20"/>
  <c r="F11" i="20"/>
  <c r="G11" i="20" s="1"/>
  <c r="B15" i="20"/>
  <c r="C15" i="20"/>
  <c r="E12" i="20"/>
  <c r="E13" i="20"/>
  <c r="G62" i="20"/>
  <c r="C62" i="20"/>
  <c r="K46" i="20"/>
  <c r="C46" i="20"/>
  <c r="G30" i="20"/>
  <c r="C30" i="20"/>
  <c r="D13" i="20"/>
  <c r="B13" i="20" s="1"/>
  <c r="F60" i="20"/>
  <c r="G61" i="20" s="1"/>
  <c r="B60" i="20"/>
  <c r="C61" i="20" s="1"/>
  <c r="J44" i="20"/>
  <c r="K45" i="20" s="1"/>
  <c r="B44" i="20"/>
  <c r="C45" i="20" s="1"/>
  <c r="F28" i="20"/>
  <c r="G29" i="20"/>
  <c r="B28" i="20"/>
  <c r="C28" i="20" s="1"/>
  <c r="C29" i="20"/>
  <c r="J12" i="20"/>
  <c r="K12" i="20" s="1"/>
  <c r="K13" i="20"/>
  <c r="F12" i="20"/>
  <c r="G12" i="20" s="1"/>
  <c r="G13" i="20"/>
  <c r="D12" i="20"/>
  <c r="E11" i="20"/>
  <c r="D11" i="20"/>
  <c r="F59" i="20"/>
  <c r="G59" i="20" s="1"/>
  <c r="G60" i="20"/>
  <c r="B59" i="20"/>
  <c r="C59" i="20" s="1"/>
  <c r="C60" i="20"/>
  <c r="J43" i="20"/>
  <c r="K43" i="20" s="1"/>
  <c r="K44" i="20"/>
  <c r="F43" i="20"/>
  <c r="G43" i="20" s="1"/>
  <c r="B43" i="20"/>
  <c r="C43" i="20" s="1"/>
  <c r="C44" i="20"/>
  <c r="J27" i="20"/>
  <c r="K27" i="20" s="1"/>
  <c r="F27" i="20"/>
  <c r="G27" i="20" s="1"/>
  <c r="G28" i="20"/>
  <c r="B27" i="20"/>
  <c r="B11" i="20" s="1"/>
  <c r="C11" i="20" s="1"/>
  <c r="J11" i="20"/>
  <c r="F58" i="20"/>
  <c r="B58" i="20"/>
  <c r="J42" i="20"/>
  <c r="F42" i="20"/>
  <c r="G42" i="20" s="1"/>
  <c r="B42" i="20"/>
  <c r="J26" i="20"/>
  <c r="K26" i="20" s="1"/>
  <c r="F26" i="20"/>
  <c r="G26" i="20" s="1"/>
  <c r="B26" i="20"/>
  <c r="C26" i="20" s="1"/>
  <c r="J10" i="20"/>
  <c r="F10" i="20"/>
  <c r="G10" i="20" s="1"/>
  <c r="B10" i="20"/>
  <c r="C10" i="20" s="1"/>
  <c r="F54" i="20"/>
  <c r="G54" i="20"/>
  <c r="F55" i="20"/>
  <c r="G55" i="20"/>
  <c r="F56" i="20"/>
  <c r="G56" i="20"/>
  <c r="F57" i="20"/>
  <c r="G57" i="20" s="1"/>
  <c r="F53" i="20"/>
  <c r="B54" i="20"/>
  <c r="C54" i="20" s="1"/>
  <c r="B55" i="20"/>
  <c r="C55" i="20"/>
  <c r="B56" i="20"/>
  <c r="C56" i="20"/>
  <c r="B57" i="20"/>
  <c r="C57" i="20" s="1"/>
  <c r="B53" i="20"/>
  <c r="J38" i="20"/>
  <c r="K38" i="20" s="1"/>
  <c r="J39" i="20"/>
  <c r="K39" i="20" s="1"/>
  <c r="J40" i="20"/>
  <c r="K40" i="20"/>
  <c r="J41" i="20"/>
  <c r="K42" i="20"/>
  <c r="J37" i="20"/>
  <c r="F38" i="20"/>
  <c r="F39" i="20"/>
  <c r="G39" i="20" s="1"/>
  <c r="F40" i="20"/>
  <c r="G40" i="20"/>
  <c r="F41" i="20"/>
  <c r="G41" i="20" s="1"/>
  <c r="F37" i="20"/>
  <c r="G38" i="20" s="1"/>
  <c r="B38" i="20"/>
  <c r="C39" i="20" s="1"/>
  <c r="B39" i="20"/>
  <c r="B40" i="20"/>
  <c r="C40" i="20"/>
  <c r="B41" i="20"/>
  <c r="C42" i="20" s="1"/>
  <c r="C41" i="20"/>
  <c r="B37" i="20"/>
  <c r="J22" i="20"/>
  <c r="K22" i="20" s="1"/>
  <c r="J23" i="20"/>
  <c r="J24" i="20"/>
  <c r="K24" i="20"/>
  <c r="J25" i="20"/>
  <c r="K25" i="20" s="1"/>
  <c r="J21" i="20"/>
  <c r="F22" i="20"/>
  <c r="G22" i="20" s="1"/>
  <c r="F23" i="20"/>
  <c r="G23" i="20" s="1"/>
  <c r="F24" i="20"/>
  <c r="G24" i="20" s="1"/>
  <c r="F25" i="20"/>
  <c r="F21" i="20"/>
  <c r="B22" i="20"/>
  <c r="B23" i="20"/>
  <c r="B24" i="20"/>
  <c r="C24" i="20"/>
  <c r="B25" i="20"/>
  <c r="B21" i="20"/>
  <c r="C22" i="20" s="1"/>
  <c r="J6" i="20"/>
  <c r="J7" i="20"/>
  <c r="K7" i="20" s="1"/>
  <c r="J8" i="20"/>
  <c r="J9" i="20"/>
  <c r="K10" i="20" s="1"/>
  <c r="K9" i="20"/>
  <c r="J5" i="20"/>
  <c r="F6" i="20"/>
  <c r="G6" i="20" s="1"/>
  <c r="F7" i="20"/>
  <c r="G7" i="20" s="1"/>
  <c r="F8" i="20"/>
  <c r="G8" i="20" s="1"/>
  <c r="F9" i="20"/>
  <c r="G9" i="20" s="1"/>
  <c r="F5" i="20"/>
  <c r="B6" i="20"/>
  <c r="C6" i="20" s="1"/>
  <c r="B7" i="20"/>
  <c r="C7" i="20" s="1"/>
  <c r="B8" i="20"/>
  <c r="B9" i="20"/>
  <c r="B5" i="20"/>
  <c r="K11" i="20"/>
  <c r="C8" i="20"/>
  <c r="K8" i="20"/>
  <c r="K6" i="20"/>
  <c r="C25" i="20"/>
  <c r="C23" i="20"/>
  <c r="K23" i="20"/>
  <c r="C9" i="20"/>
  <c r="K41" i="20"/>
  <c r="C14" i="20" l="1"/>
  <c r="C38" i="20"/>
  <c r="G25" i="20"/>
  <c r="C58" i="20"/>
  <c r="C27" i="20"/>
  <c r="G58" i="20"/>
  <c r="B12" i="20"/>
  <c r="C12" i="20" s="1"/>
  <c r="C13" i="20" l="1"/>
</calcChain>
</file>

<file path=xl/sharedStrings.xml><?xml version="1.0" encoding="utf-8"?>
<sst xmlns="http://schemas.openxmlformats.org/spreadsheetml/2006/main" count="75" uniqueCount="29">
  <si>
    <t>県内</t>
    <rPh sb="0" eb="2">
      <t>ケンナイ</t>
    </rPh>
    <phoneticPr fontId="2"/>
  </si>
  <si>
    <t>県外</t>
    <rPh sb="0" eb="2">
      <t>ケンガイ</t>
    </rPh>
    <phoneticPr fontId="2"/>
  </si>
  <si>
    <t>平尾山公園</t>
    <rPh sb="0" eb="2">
      <t>ヒラオ</t>
    </rPh>
    <rPh sb="2" eb="3">
      <t>ヤマ</t>
    </rPh>
    <rPh sb="3" eb="5">
      <t>コウエン</t>
    </rPh>
    <phoneticPr fontId="2"/>
  </si>
  <si>
    <t>春日温泉</t>
    <rPh sb="0" eb="2">
      <t>カスガ</t>
    </rPh>
    <rPh sb="2" eb="4">
      <t>オンセン</t>
    </rPh>
    <phoneticPr fontId="2"/>
  </si>
  <si>
    <t>望月高原</t>
    <rPh sb="0" eb="2">
      <t>モチヅキ</t>
    </rPh>
    <rPh sb="2" eb="4">
      <t>コウゲン</t>
    </rPh>
    <phoneticPr fontId="2"/>
  </si>
  <si>
    <t>資料：観光地利用者統計調査結果</t>
    <rPh sb="0" eb="2">
      <t>シリョウ</t>
    </rPh>
    <rPh sb="3" eb="6">
      <t>カンコウチ</t>
    </rPh>
    <rPh sb="6" eb="9">
      <t>リヨウシャ</t>
    </rPh>
    <rPh sb="9" eb="11">
      <t>トウケイ</t>
    </rPh>
    <rPh sb="11" eb="13">
      <t>チョウサ</t>
    </rPh>
    <rPh sb="13" eb="15">
      <t>ケッカ</t>
    </rPh>
    <phoneticPr fontId="2"/>
  </si>
  <si>
    <t>21-1　観光地利用者数</t>
    <rPh sb="5" eb="8">
      <t>カンコウチ</t>
    </rPh>
    <rPh sb="8" eb="11">
      <t>リヨウシャ</t>
    </rPh>
    <rPh sb="11" eb="12">
      <t>カズ</t>
    </rPh>
    <phoneticPr fontId="2"/>
  </si>
  <si>
    <t>総数</t>
    <phoneticPr fontId="2"/>
  </si>
  <si>
    <t>美笹高原</t>
    <phoneticPr fontId="2"/>
  </si>
  <si>
    <t>佐久平</t>
    <phoneticPr fontId="2"/>
  </si>
  <si>
    <t>大河原峠</t>
    <rPh sb="0" eb="4">
      <t>オオガワラトウゲ</t>
    </rPh>
    <phoneticPr fontId="2"/>
  </si>
  <si>
    <t>龍岡城跡五稜郭</t>
    <rPh sb="0" eb="3">
      <t>タツオカジョウ</t>
    </rPh>
    <rPh sb="3" eb="4">
      <t>アト</t>
    </rPh>
    <phoneticPr fontId="2"/>
  </si>
  <si>
    <t>田口峠狭岩峡</t>
    <rPh sb="0" eb="2">
      <t>タグチ</t>
    </rPh>
    <rPh sb="2" eb="3">
      <t>トウゲ</t>
    </rPh>
    <rPh sb="3" eb="4">
      <t>セマ</t>
    </rPh>
    <rPh sb="4" eb="5">
      <t>イワ</t>
    </rPh>
    <rPh sb="5" eb="6">
      <t>キョウ</t>
    </rPh>
    <phoneticPr fontId="2"/>
  </si>
  <si>
    <t>（単位：百人）</t>
    <phoneticPr fontId="2"/>
  </si>
  <si>
    <t>利用者延数</t>
    <rPh sb="0" eb="3">
      <t>リヨウシャ</t>
    </rPh>
    <rPh sb="3" eb="4">
      <t>ノ</t>
    </rPh>
    <rPh sb="4" eb="5">
      <t>スウ</t>
    </rPh>
    <phoneticPr fontId="2"/>
  </si>
  <si>
    <t>佐久高原内山峡</t>
    <rPh sb="0" eb="2">
      <t>サク</t>
    </rPh>
    <rPh sb="2" eb="4">
      <t>コウゲン</t>
    </rPh>
    <rPh sb="4" eb="7">
      <t>ウチヤマキョウ</t>
    </rPh>
    <phoneticPr fontId="2"/>
  </si>
  <si>
    <t>中山道望月宿</t>
    <rPh sb="0" eb="3">
      <t>ナカセンドウ</t>
    </rPh>
    <rPh sb="3" eb="5">
      <t>モチヅキ</t>
    </rPh>
    <rPh sb="5" eb="6">
      <t>ジュク</t>
    </rPh>
    <phoneticPr fontId="2"/>
  </si>
  <si>
    <t>春日渓谷</t>
    <rPh sb="0" eb="2">
      <t>カスガ</t>
    </rPh>
    <rPh sb="2" eb="4">
      <t>ケイコク</t>
    </rPh>
    <phoneticPr fontId="2"/>
  </si>
  <si>
    <t>年</t>
    <rPh sb="0" eb="1">
      <t>ネン</t>
    </rPh>
    <phoneticPr fontId="2"/>
  </si>
  <si>
    <t>前年比</t>
    <rPh sb="0" eb="3">
      <t>ゼンネンヒ</t>
    </rPh>
    <phoneticPr fontId="2"/>
  </si>
  <si>
    <t>資料：公園緑地課</t>
    <rPh sb="0" eb="2">
      <t>シリョウ</t>
    </rPh>
    <rPh sb="3" eb="5">
      <t>コウエン</t>
    </rPh>
    <rPh sb="5" eb="8">
      <t>リョクチカ</t>
    </rPh>
    <phoneticPr fontId="2"/>
  </si>
  <si>
    <t>佐久スキーガーデンパラダ</t>
    <rPh sb="0" eb="2">
      <t>サク</t>
    </rPh>
    <phoneticPr fontId="2"/>
  </si>
  <si>
    <t>昆虫館</t>
    <rPh sb="0" eb="3">
      <t>コンチュウカン</t>
    </rPh>
    <phoneticPr fontId="2"/>
  </si>
  <si>
    <t>年度</t>
    <rPh sb="0" eb="2">
      <t>ネンド</t>
    </rPh>
    <phoneticPr fontId="2"/>
  </si>
  <si>
    <t>21-1　観光地利用者数（人）</t>
    <rPh sb="5" eb="8">
      <t>カンコウチ</t>
    </rPh>
    <rPh sb="8" eb="11">
      <t>リヨウシャ</t>
    </rPh>
    <rPh sb="11" eb="12">
      <t>カズ</t>
    </rPh>
    <rPh sb="13" eb="14">
      <t>ニン</t>
    </rPh>
    <phoneticPr fontId="2"/>
  </si>
  <si>
    <t>カブトムシドーム</t>
    <phoneticPr fontId="2"/>
  </si>
  <si>
    <t>※平成21年度より田口峠狭岩峡及び大河原峠春日渓谷の地点においての調査が実施されなくなりました。</t>
    <rPh sb="1" eb="3">
      <t>ヘイセイ</t>
    </rPh>
    <rPh sb="5" eb="7">
      <t>ネンド</t>
    </rPh>
    <rPh sb="15" eb="16">
      <t>オヨ</t>
    </rPh>
    <rPh sb="26" eb="28">
      <t>チテン</t>
    </rPh>
    <rPh sb="33" eb="35">
      <t>チョウサ</t>
    </rPh>
    <rPh sb="36" eb="38">
      <t>ジッシ</t>
    </rPh>
    <phoneticPr fontId="2"/>
  </si>
  <si>
    <t>稲 荷 山 公 園</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</si>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</sst>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8"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2"/>
      <name val="ＭＳ 明朝"/>
      <family val="1"/>
      <charset val="128"/>
    </font>
    <font>
      <sz val="10"/>
      <name val="ＭＳ 明朝"/>
      <family val="1"/>
      <charset val="128"/>
    </font>
    <font>
      <sz val="14"/>
      <name val="ＭＳ 明朝"/>
      <family val="1"/>
      <charset val="128"/>
    </font>
    <font>
      <sz val="11"/>
      <name val="ＭＳ Ｐゴシック"/>
      <family val="3"/>
      <charset val="128"/>
    </font>
    <font>
      <sz val="11"/>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Up="1">
      <left style="thin">
        <color indexed="64"/>
      </left>
      <right style="hair">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style="hair">
        <color indexed="64"/>
      </right>
      <top style="thin">
        <color indexed="64"/>
      </top>
      <bottom/>
      <diagonal style="hair">
        <color indexed="64"/>
      </diagonal>
    </border>
    <border diagonalUp="1">
      <left style="hair">
        <color indexed="64"/>
      </left>
      <right style="hair">
        <color indexed="64"/>
      </right>
      <top style="thin">
        <color indexed="64"/>
      </top>
      <bottom/>
      <diagonal style="hair">
        <color indexed="64"/>
      </diagonal>
    </border>
    <border diagonalUp="1">
      <left/>
      <right style="hair">
        <color indexed="64"/>
      </right>
      <top style="thin">
        <color indexed="64"/>
      </top>
      <bottom style="thin">
        <color indexed="64"/>
      </bottom>
      <diagonal style="hair">
        <color indexed="64"/>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38" fontId="7" fillId="0" borderId="0" applyFont="0" applyFill="0" applyBorder="0" applyAlignment="0" applyProtection="0"/>
  </cellStyleXfs>
  <cellXfs count="151">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distributed" vertical="center"/>
    </xf>
    <xf numFmtId="38" fontId="4" fillId="0" borderId="0" xfId="1" applyFont="1" applyBorder="1" applyAlignment="1">
      <alignment horizontal="right" vertical="center"/>
    </xf>
    <xf numFmtId="0" fontId="4" fillId="0" borderId="0" xfId="0" applyFont="1" applyBorder="1" applyAlignment="1">
      <alignment horizontal="center"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distributed" vertical="center" shrinkToFit="1"/>
    </xf>
    <xf numFmtId="0" fontId="4" fillId="2" borderId="2" xfId="0" applyFont="1" applyFill="1" applyBorder="1" applyAlignment="1">
      <alignment horizontal="distributed" vertical="center" shrinkToFit="1"/>
    </xf>
    <xf numFmtId="0" fontId="4" fillId="2" borderId="3" xfId="0" applyFont="1" applyFill="1" applyBorder="1" applyAlignment="1">
      <alignment horizontal="distributed" vertical="center" shrinkToFit="1"/>
    </xf>
    <xf numFmtId="38" fontId="4" fillId="2" borderId="4" xfId="0" applyNumberFormat="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4" fillId="0" borderId="2" xfId="0" applyFont="1" applyBorder="1" applyAlignment="1">
      <alignment horizontal="distributed" vertical="center" shrinkToFit="1"/>
    </xf>
    <xf numFmtId="0" fontId="4" fillId="0" borderId="3" xfId="0" applyFont="1" applyBorder="1" applyAlignment="1">
      <alignment horizontal="distributed" vertical="center" shrinkToFit="1"/>
    </xf>
    <xf numFmtId="38" fontId="4" fillId="0" borderId="4" xfId="1" applyFont="1" applyFill="1" applyBorder="1" applyAlignment="1">
      <alignment horizontal="right" vertical="center" shrinkToFit="1"/>
    </xf>
    <xf numFmtId="38" fontId="4" fillId="0" borderId="2" xfId="1" applyFont="1" applyBorder="1" applyAlignment="1">
      <alignment horizontal="right" vertical="center" shrinkToFit="1"/>
    </xf>
    <xf numFmtId="38" fontId="4" fillId="0" borderId="3" xfId="1" applyFont="1" applyBorder="1" applyAlignment="1">
      <alignment horizontal="right" vertical="center" shrinkToFit="1"/>
    </xf>
    <xf numFmtId="38" fontId="4" fillId="0" borderId="4" xfId="1" applyFont="1" applyBorder="1" applyAlignment="1">
      <alignment horizontal="right" vertical="center" shrinkToFit="1"/>
    </xf>
    <xf numFmtId="38" fontId="4" fillId="0" borderId="4" xfId="0" applyNumberFormat="1" applyFont="1" applyBorder="1" applyAlignment="1">
      <alignment horizontal="right" vertical="center" shrinkToFit="1"/>
    </xf>
    <xf numFmtId="188" fontId="4" fillId="2" borderId="5" xfId="0" applyNumberFormat="1" applyFont="1" applyFill="1" applyBorder="1" applyAlignment="1">
      <alignment horizontal="right" vertical="center" shrinkToFit="1"/>
    </xf>
    <xf numFmtId="188" fontId="4" fillId="0" borderId="5" xfId="1" applyNumberFormat="1" applyFont="1" applyFill="1" applyBorder="1" applyAlignment="1">
      <alignment horizontal="right" vertical="center" shrinkToFit="1"/>
    </xf>
    <xf numFmtId="188" fontId="4" fillId="0" borderId="5" xfId="1" applyNumberFormat="1" applyFont="1" applyBorder="1" applyAlignment="1">
      <alignment horizontal="right" vertical="center" shrinkToFit="1"/>
    </xf>
    <xf numFmtId="188" fontId="4" fillId="0" borderId="5" xfId="0" applyNumberFormat="1" applyFont="1" applyBorder="1" applyAlignment="1">
      <alignment horizontal="right"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3"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38" fontId="4" fillId="0" borderId="0" xfId="0" applyNumberFormat="1" applyFont="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6" fillId="0" borderId="6" xfId="0" applyFont="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0" borderId="1" xfId="0" applyFont="1" applyBorder="1" applyAlignment="1">
      <alignment horizontal="distributed" vertical="center" shrinkToFit="1"/>
    </xf>
    <xf numFmtId="0" fontId="6" fillId="0" borderId="1" xfId="0" applyFont="1" applyFill="1" applyBorder="1" applyAlignment="1">
      <alignment horizontal="distributed" vertical="center" shrinkToFit="1"/>
    </xf>
    <xf numFmtId="0" fontId="4" fillId="0" borderId="0" xfId="0" applyFont="1" applyFill="1" applyBorder="1" applyAlignment="1">
      <alignment horizontal="center" vertical="center" shrinkToFit="1"/>
    </xf>
    <xf numFmtId="0" fontId="4" fillId="0" borderId="1" xfId="0" applyFont="1" applyFill="1" applyBorder="1" applyAlignment="1">
      <alignment horizontal="distributed" vertical="center" shrinkToFit="1"/>
    </xf>
    <xf numFmtId="38" fontId="4" fillId="0" borderId="4" xfId="0" applyNumberFormat="1" applyFont="1" applyFill="1" applyBorder="1" applyAlignment="1">
      <alignment horizontal="right" vertical="center" shrinkToFit="1"/>
    </xf>
    <xf numFmtId="188" fontId="4" fillId="0" borderId="5" xfId="0" applyNumberFormat="1" applyFont="1" applyFill="1" applyBorder="1" applyAlignment="1">
      <alignment horizontal="right" vertical="center" shrinkToFit="1"/>
    </xf>
    <xf numFmtId="38" fontId="4" fillId="0" borderId="2" xfId="1" applyFont="1" applyFill="1" applyBorder="1" applyAlignment="1">
      <alignment horizontal="right" vertical="center" shrinkToFit="1"/>
    </xf>
    <xf numFmtId="38" fontId="4" fillId="0" borderId="3" xfId="1" applyFont="1" applyFill="1" applyBorder="1" applyAlignment="1">
      <alignment horizontal="right" vertical="center" shrinkToFit="1"/>
    </xf>
    <xf numFmtId="38" fontId="4" fillId="0" borderId="0" xfId="1" applyFont="1" applyFill="1" applyBorder="1" applyAlignment="1">
      <alignment horizontal="right" vertical="center"/>
    </xf>
    <xf numFmtId="0" fontId="4" fillId="0" borderId="0" xfId="0" applyFont="1" applyFill="1" applyAlignment="1">
      <alignment vertical="center"/>
    </xf>
    <xf numFmtId="0" fontId="4" fillId="0" borderId="0" xfId="0" applyFont="1" applyFill="1" applyAlignment="1">
      <alignment vertical="center" shrinkToFi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2" xfId="0" applyFont="1" applyFill="1" applyBorder="1" applyAlignment="1">
      <alignment horizontal="distributed" vertical="center" shrinkToFit="1"/>
    </xf>
    <xf numFmtId="0" fontId="4" fillId="0" borderId="3" xfId="0" applyFont="1" applyFill="1" applyBorder="1" applyAlignment="1">
      <alignment horizontal="distributed" vertical="center" shrinkToFit="1"/>
    </xf>
    <xf numFmtId="0" fontId="4" fillId="0" borderId="0" xfId="0" applyFont="1" applyFill="1" applyBorder="1" applyAlignment="1">
      <alignment horizontal="distributed" vertical="center"/>
    </xf>
    <xf numFmtId="0" fontId="5" fillId="0" borderId="4" xfId="0" applyFont="1" applyFill="1" applyBorder="1" applyAlignment="1">
      <alignment horizontal="center" vertical="center" shrinkToFit="1"/>
    </xf>
    <xf numFmtId="0" fontId="4" fillId="0" borderId="0" xfId="0" applyFont="1" applyFill="1" applyBorder="1" applyAlignment="1">
      <alignment horizontal="distributed" vertical="center" shrinkToFit="1"/>
    </xf>
    <xf numFmtId="38" fontId="4" fillId="0" borderId="0" xfId="1" applyFont="1" applyFill="1" applyBorder="1" applyAlignment="1">
      <alignment horizontal="right" vertical="center" shrinkToFit="1"/>
    </xf>
    <xf numFmtId="38" fontId="4" fillId="0" borderId="8" xfId="1" applyFont="1" applyFill="1" applyBorder="1" applyAlignment="1">
      <alignment horizontal="right" vertical="center" shrinkToFit="1"/>
    </xf>
    <xf numFmtId="188" fontId="4" fillId="0" borderId="9" xfId="1" applyNumberFormat="1" applyFont="1" applyFill="1" applyBorder="1" applyAlignment="1">
      <alignment horizontal="right" vertical="center" shrinkToFit="1"/>
    </xf>
    <xf numFmtId="38" fontId="4" fillId="0" borderId="10" xfId="1" applyFont="1" applyFill="1" applyBorder="1" applyAlignment="1">
      <alignment horizontal="right" vertical="center" shrinkToFit="1"/>
    </xf>
    <xf numFmtId="38" fontId="4" fillId="0" borderId="11" xfId="1" applyFont="1" applyFill="1" applyBorder="1" applyAlignment="1">
      <alignment horizontal="right" vertical="center" shrinkToFit="1"/>
    </xf>
    <xf numFmtId="0" fontId="4" fillId="0" borderId="12" xfId="0" applyFont="1" applyFill="1" applyBorder="1" applyAlignment="1">
      <alignment horizontal="distributed" vertical="center" shrinkToFit="1"/>
    </xf>
    <xf numFmtId="38" fontId="4" fillId="0" borderId="13" xfId="1" applyFont="1" applyFill="1" applyBorder="1" applyAlignment="1">
      <alignment horizontal="right" vertical="center" shrinkToFit="1"/>
    </xf>
    <xf numFmtId="188" fontId="4" fillId="0" borderId="14" xfId="1" applyNumberFormat="1" applyFont="1" applyFill="1" applyBorder="1" applyAlignment="1">
      <alignment horizontal="right" vertical="center" shrinkToFit="1"/>
    </xf>
    <xf numFmtId="38" fontId="4" fillId="0" borderId="14" xfId="1" applyFont="1" applyFill="1" applyBorder="1" applyAlignment="1">
      <alignment horizontal="right" vertical="center" shrinkToFit="1"/>
    </xf>
    <xf numFmtId="38" fontId="4" fillId="0" borderId="15" xfId="1" applyFont="1" applyFill="1" applyBorder="1" applyAlignment="1">
      <alignment horizontal="right" vertical="center" shrinkToFit="1"/>
    </xf>
    <xf numFmtId="0" fontId="4" fillId="0" borderId="16" xfId="0" applyFont="1" applyFill="1" applyBorder="1" applyAlignment="1">
      <alignment horizontal="distributed" vertical="center" shrinkToFit="1"/>
    </xf>
    <xf numFmtId="38" fontId="4" fillId="0" borderId="17" xfId="0" applyNumberFormat="1" applyFont="1" applyFill="1" applyBorder="1" applyAlignment="1">
      <alignment horizontal="right" vertical="center" shrinkToFit="1"/>
    </xf>
    <xf numFmtId="188" fontId="4" fillId="0" borderId="18" xfId="0" applyNumberFormat="1" applyFont="1" applyFill="1" applyBorder="1" applyAlignment="1">
      <alignment horizontal="right" vertical="center" shrinkToFit="1"/>
    </xf>
    <xf numFmtId="38" fontId="4" fillId="0" borderId="19" xfId="1" applyFont="1" applyFill="1" applyBorder="1" applyAlignment="1">
      <alignment horizontal="right" vertical="center" shrinkToFit="1"/>
    </xf>
    <xf numFmtId="38" fontId="4" fillId="0" borderId="20" xfId="1" applyFont="1" applyFill="1" applyBorder="1" applyAlignment="1">
      <alignment horizontal="right" vertical="center" shrinkToFit="1"/>
    </xf>
    <xf numFmtId="38" fontId="4" fillId="0" borderId="17" xfId="1" applyFont="1" applyFill="1" applyBorder="1" applyAlignment="1">
      <alignment horizontal="right" vertical="center" shrinkToFit="1"/>
    </xf>
    <xf numFmtId="188" fontId="4" fillId="0" borderId="18" xfId="1" applyNumberFormat="1" applyFont="1" applyFill="1" applyBorder="1" applyAlignment="1">
      <alignment horizontal="right" vertical="center" shrinkToFit="1"/>
    </xf>
    <xf numFmtId="38" fontId="9" fillId="0" borderId="21" xfId="1" applyFont="1" applyFill="1" applyBorder="1" applyAlignment="1">
      <alignment horizontal="right" vertical="center" shrinkToFit="1"/>
    </xf>
    <xf numFmtId="188" fontId="9" fillId="0" borderId="22" xfId="1" applyNumberFormat="1" applyFont="1" applyFill="1" applyBorder="1" applyAlignment="1">
      <alignment horizontal="right" vertical="center" shrinkToFit="1"/>
    </xf>
    <xf numFmtId="38" fontId="9" fillId="0" borderId="22" xfId="1" applyFont="1" applyFill="1" applyBorder="1" applyAlignment="1">
      <alignment horizontal="right" vertical="center" shrinkToFit="1"/>
    </xf>
    <xf numFmtId="0" fontId="4" fillId="0" borderId="0" xfId="0" applyFont="1" applyFill="1" applyBorder="1" applyAlignment="1">
      <alignment vertical="center"/>
    </xf>
    <xf numFmtId="38" fontId="4" fillId="2" borderId="5" xfId="0" applyNumberFormat="1" applyFont="1" applyFill="1" applyBorder="1" applyAlignment="1">
      <alignment horizontal="right" vertical="center" shrinkToFit="1"/>
    </xf>
    <xf numFmtId="188" fontId="4" fillId="2" borderId="2" xfId="0" applyNumberFormat="1" applyFont="1" applyFill="1" applyBorder="1" applyAlignment="1">
      <alignment horizontal="right" vertical="center" shrinkToFit="1"/>
    </xf>
    <xf numFmtId="188" fontId="4" fillId="0" borderId="2" xfId="1" applyNumberFormat="1" applyFont="1" applyFill="1" applyBorder="1" applyAlignment="1">
      <alignment horizontal="right" vertical="center" shrinkToFit="1"/>
    </xf>
    <xf numFmtId="38" fontId="4" fillId="0" borderId="5" xfId="0" applyNumberFormat="1" applyFont="1" applyFill="1" applyBorder="1" applyAlignment="1">
      <alignment horizontal="right" vertical="center" shrinkToFit="1"/>
    </xf>
    <xf numFmtId="188" fontId="4" fillId="0" borderId="2" xfId="0" applyNumberFormat="1" applyFont="1" applyFill="1" applyBorder="1" applyAlignment="1">
      <alignment horizontal="right" vertical="center" shrinkToFit="1"/>
    </xf>
    <xf numFmtId="38" fontId="4" fillId="0" borderId="5" xfId="1" applyFont="1" applyFill="1" applyBorder="1" applyAlignment="1">
      <alignment horizontal="right" vertical="center" shrinkToFit="1"/>
    </xf>
    <xf numFmtId="38" fontId="4" fillId="0" borderId="23" xfId="1" applyFont="1" applyFill="1" applyBorder="1" applyAlignment="1">
      <alignment horizontal="right" vertical="center" shrinkToFit="1"/>
    </xf>
    <xf numFmtId="188" fontId="4" fillId="0" borderId="10" xfId="1" applyNumberFormat="1" applyFont="1" applyFill="1" applyBorder="1" applyAlignment="1">
      <alignment horizontal="right" vertical="center" shrinkToFit="1"/>
    </xf>
    <xf numFmtId="38" fontId="4" fillId="0" borderId="24" xfId="1" applyFont="1" applyFill="1" applyBorder="1" applyAlignment="1">
      <alignment horizontal="right" vertical="center" shrinkToFit="1"/>
    </xf>
    <xf numFmtId="38" fontId="4" fillId="0" borderId="12" xfId="1" applyFont="1" applyFill="1" applyBorder="1" applyAlignment="1">
      <alignment horizontal="right" vertical="center" shrinkToFit="1"/>
    </xf>
    <xf numFmtId="38" fontId="4" fillId="0" borderId="25" xfId="1" applyFont="1" applyFill="1" applyBorder="1" applyAlignment="1">
      <alignment horizontal="right" vertical="center" shrinkToFit="1"/>
    </xf>
    <xf numFmtId="38" fontId="4" fillId="0" borderId="12" xfId="0" applyNumberFormat="1" applyFont="1" applyFill="1" applyBorder="1" applyAlignment="1">
      <alignment horizontal="right" vertical="center" shrinkToFit="1"/>
    </xf>
    <xf numFmtId="38" fontId="4" fillId="2" borderId="25" xfId="1" applyFont="1" applyFill="1" applyBorder="1" applyAlignment="1">
      <alignment horizontal="right" vertical="center" shrinkToFit="1"/>
    </xf>
    <xf numFmtId="38" fontId="4" fillId="0" borderId="0" xfId="2" applyFont="1" applyBorder="1" applyAlignment="1">
      <alignment horizontal="right" vertical="center"/>
    </xf>
    <xf numFmtId="38" fontId="6" fillId="0" borderId="1" xfId="2" applyFont="1" applyFill="1" applyBorder="1" applyAlignment="1">
      <alignment horizontal="right" vertical="center" shrinkToFit="1"/>
    </xf>
    <xf numFmtId="38" fontId="6" fillId="0" borderId="4" xfId="2" applyFont="1" applyFill="1" applyBorder="1" applyAlignment="1">
      <alignment horizontal="right" vertical="center" shrinkToFit="1"/>
    </xf>
    <xf numFmtId="38" fontId="6" fillId="3" borderId="1" xfId="2" applyFont="1" applyFill="1" applyBorder="1" applyAlignment="1">
      <alignment horizontal="right" vertical="center" shrinkToFit="1"/>
    </xf>
    <xf numFmtId="38" fontId="6" fillId="3" borderId="4" xfId="2" applyFont="1" applyFill="1" applyBorder="1" applyAlignment="1">
      <alignment horizontal="right" vertical="center" shrinkToFit="1"/>
    </xf>
    <xf numFmtId="38" fontId="6" fillId="0" borderId="4" xfId="2" applyFont="1" applyBorder="1" applyAlignment="1">
      <alignment horizontal="right" vertical="center" shrinkToFit="1"/>
    </xf>
    <xf numFmtId="38" fontId="6" fillId="0" borderId="7" xfId="2" applyFont="1" applyBorder="1" applyAlignment="1">
      <alignment horizontal="right" vertical="center" shrinkToFit="1"/>
    </xf>
    <xf numFmtId="0" fontId="4" fillId="0" borderId="29" xfId="0" applyFont="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26" xfId="0" applyFill="1" applyBorder="1" applyAlignment="1">
      <alignment vertical="center" shrinkToFit="1"/>
    </xf>
    <xf numFmtId="0" fontId="0" fillId="0" borderId="27" xfId="0" applyFill="1" applyBorder="1" applyAlignment="1">
      <alignment vertical="center" shrinkToFit="1"/>
    </xf>
    <xf numFmtId="0" fontId="0" fillId="0" borderId="28" xfId="0" applyFill="1" applyBorder="1" applyAlignment="1">
      <alignment vertical="center" shrinkToFit="1"/>
    </xf>
    <xf numFmtId="0" fontId="0" fillId="0" borderId="29" xfId="0" applyFill="1" applyBorder="1" applyAlignment="1">
      <alignment vertical="center" shrinkToFit="1"/>
    </xf>
    <xf numFmtId="0" fontId="0" fillId="0" borderId="30" xfId="0" applyFill="1" applyBorder="1" applyAlignment="1">
      <alignment vertical="center" shrinkToFit="1"/>
    </xf>
    <xf numFmtId="0" fontId="4" fillId="0" borderId="16" xfId="0" applyFont="1" applyBorder="1" applyAlignment="1">
      <alignment horizontal="center" vertical="center" shrinkToFit="1"/>
    </xf>
    <xf numFmtId="0" fontId="4" fillId="0" borderId="26" xfId="0" applyFont="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4" fillId="0" borderId="0" xfId="0" applyFont="1" applyFill="1" applyBorder="1" applyAlignment="1">
      <alignment horizontal="center" vertical="center" shrinkToFit="1"/>
    </xf>
    <xf numFmtId="0" fontId="4" fillId="0" borderId="16" xfId="0" applyFont="1" applyFill="1" applyBorder="1" applyAlignment="1">
      <alignment horizontal="center" vertical="center"/>
    </xf>
    <xf numFmtId="0" fontId="4" fillId="0" borderId="26" xfId="0" applyFont="1"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8" fillId="0" borderId="0" xfId="0" applyFont="1" applyFill="1" applyBorder="1" applyAlignment="1">
      <alignment vertical="center" wrapText="1"/>
    </xf>
    <xf numFmtId="0" fontId="3" fillId="0" borderId="1" xfId="0" applyFont="1" applyFill="1" applyBorder="1" applyAlignment="1">
      <alignment vertical="center" shrinkToFit="1"/>
    </xf>
    <xf numFmtId="0" fontId="4" fillId="2" borderId="16"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3" fillId="0" borderId="1" xfId="0" applyFont="1" applyBorder="1" applyAlignment="1">
      <alignment vertical="center" shrinkToFit="1"/>
    </xf>
    <xf numFmtId="0" fontId="0" fillId="0" borderId="31" xfId="0" applyBorder="1" applyAlignment="1">
      <alignment horizontal="center" vertical="center" shrinkToFit="1"/>
    </xf>
    <xf numFmtId="0" fontId="4" fillId="0" borderId="32" xfId="0" applyFont="1" applyBorder="1" applyAlignment="1">
      <alignment horizontal="center" vertical="center" shrinkToFit="1"/>
    </xf>
    <xf numFmtId="0" fontId="0" fillId="0" borderId="33" xfId="0" applyBorder="1" applyAlignment="1">
      <alignment horizontal="center" vertical="center" shrinkToFit="1"/>
    </xf>
    <xf numFmtId="0" fontId="4" fillId="0" borderId="32" xfId="0" applyFont="1" applyBorder="1" applyAlignment="1">
      <alignment vertical="center" textRotation="255" shrinkToFit="1"/>
    </xf>
    <xf numFmtId="0" fontId="4" fillId="0" borderId="33" xfId="0" applyFont="1" applyBorder="1" applyAlignment="1">
      <alignment vertical="center" textRotation="255" shrinkToFit="1"/>
    </xf>
  </cellXfs>
  <cellStyles count="3">
    <cellStyle name="桁区切り" xfId="1" builtinId="6"/>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9</xdr:row>
      <xdr:rowOff>76200</xdr:rowOff>
    </xdr:from>
    <xdr:to>
      <xdr:col>5</xdr:col>
      <xdr:colOff>0</xdr:colOff>
      <xdr:row>9</xdr:row>
      <xdr:rowOff>76200</xdr:rowOff>
    </xdr:to>
    <xdr:sp macro="" textlink="">
      <xdr:nvSpPr>
        <xdr:cNvPr id="24202" name="Line 1">
          <a:extLst>
            <a:ext uri="{FF2B5EF4-FFF2-40B4-BE49-F238E27FC236}">
              <a16:creationId xmlns:a16="http://schemas.microsoft.com/office/drawing/2014/main" id="{717DFE30-1191-4B3A-B209-040E9BEF5F0D}"/>
            </a:ext>
          </a:extLst>
        </xdr:cNvPr>
        <xdr:cNvSpPr>
          <a:spLocks noChangeShapeType="1"/>
        </xdr:cNvSpPr>
      </xdr:nvSpPr>
      <xdr:spPr bwMode="auto">
        <a:xfrm>
          <a:off x="2600325" y="2133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7</xdr:row>
      <xdr:rowOff>76200</xdr:rowOff>
    </xdr:from>
    <xdr:to>
      <xdr:col>5</xdr:col>
      <xdr:colOff>0</xdr:colOff>
      <xdr:row>8</xdr:row>
      <xdr:rowOff>76200</xdr:rowOff>
    </xdr:to>
    <xdr:sp macro="" textlink="">
      <xdr:nvSpPr>
        <xdr:cNvPr id="24203" name="Freeform 2">
          <a:extLst>
            <a:ext uri="{FF2B5EF4-FFF2-40B4-BE49-F238E27FC236}">
              <a16:creationId xmlns:a16="http://schemas.microsoft.com/office/drawing/2014/main" id="{4932DF2A-D248-4E2F-B379-744D6AA90513}"/>
            </a:ext>
          </a:extLst>
        </xdr:cNvPr>
        <xdr:cNvSpPr>
          <a:spLocks/>
        </xdr:cNvSpPr>
      </xdr:nvSpPr>
      <xdr:spPr bwMode="auto">
        <a:xfrm>
          <a:off x="2600325" y="1676400"/>
          <a:ext cx="0" cy="228600"/>
        </a:xfrm>
        <a:custGeom>
          <a:avLst/>
          <a:gdLst>
            <a:gd name="T0" fmla="*/ 0 w 15"/>
            <a:gd name="T1" fmla="*/ 0 h 16"/>
            <a:gd name="T2" fmla="*/ 0 w 15"/>
            <a:gd name="T3" fmla="*/ 2147483647 h 16"/>
            <a:gd name="T4" fmla="*/ 0 w 15"/>
            <a:gd name="T5" fmla="*/ 2147483647 h 16"/>
            <a:gd name="T6" fmla="*/ 0 60000 65536"/>
            <a:gd name="T7" fmla="*/ 0 60000 65536"/>
            <a:gd name="T8" fmla="*/ 0 60000 65536"/>
            <a:gd name="T9" fmla="*/ 0 w 15"/>
            <a:gd name="T10" fmla="*/ 0 h 16"/>
            <a:gd name="T11" fmla="*/ 0 w 15"/>
            <a:gd name="T12" fmla="*/ 16 h 16"/>
          </a:gdLst>
          <a:ahLst/>
          <a:cxnLst>
            <a:cxn ang="T6">
              <a:pos x="T0" y="T1"/>
            </a:cxn>
            <a:cxn ang="T7">
              <a:pos x="T2" y="T3"/>
            </a:cxn>
            <a:cxn ang="T8">
              <a:pos x="T4" y="T5"/>
            </a:cxn>
          </a:cxnLst>
          <a:rect l="T9" t="T10" r="T11" b="T12"/>
          <a:pathLst>
            <a:path w="15" h="16">
              <a:moveTo>
                <a:pt x="0" y="0"/>
              </a:moveTo>
              <a:lnTo>
                <a:pt x="15" y="8"/>
              </a:lnTo>
              <a:lnTo>
                <a:pt x="2" y="1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xdr:row>
      <xdr:rowOff>57150</xdr:rowOff>
    </xdr:from>
    <xdr:to>
      <xdr:col>5</xdr:col>
      <xdr:colOff>0</xdr:colOff>
      <xdr:row>6</xdr:row>
      <xdr:rowOff>57150</xdr:rowOff>
    </xdr:to>
    <xdr:sp macro="" textlink="">
      <xdr:nvSpPr>
        <xdr:cNvPr id="24204" name="Freeform 3">
          <a:extLst>
            <a:ext uri="{FF2B5EF4-FFF2-40B4-BE49-F238E27FC236}">
              <a16:creationId xmlns:a16="http://schemas.microsoft.com/office/drawing/2014/main" id="{DE967650-C874-47E8-8056-77A96E60C38A}"/>
            </a:ext>
          </a:extLst>
        </xdr:cNvPr>
        <xdr:cNvSpPr>
          <a:spLocks/>
        </xdr:cNvSpPr>
      </xdr:nvSpPr>
      <xdr:spPr bwMode="auto">
        <a:xfrm>
          <a:off x="2600325" y="1200150"/>
          <a:ext cx="0" cy="228600"/>
        </a:xfrm>
        <a:custGeom>
          <a:avLst/>
          <a:gdLst>
            <a:gd name="T0" fmla="*/ 0 w 15"/>
            <a:gd name="T1" fmla="*/ 0 h 16"/>
            <a:gd name="T2" fmla="*/ 0 w 15"/>
            <a:gd name="T3" fmla="*/ 2147483647 h 16"/>
            <a:gd name="T4" fmla="*/ 0 w 15"/>
            <a:gd name="T5" fmla="*/ 2147483647 h 16"/>
            <a:gd name="T6" fmla="*/ 0 60000 65536"/>
            <a:gd name="T7" fmla="*/ 0 60000 65536"/>
            <a:gd name="T8" fmla="*/ 0 60000 65536"/>
            <a:gd name="T9" fmla="*/ 0 w 15"/>
            <a:gd name="T10" fmla="*/ 0 h 16"/>
            <a:gd name="T11" fmla="*/ 0 w 15"/>
            <a:gd name="T12" fmla="*/ 16 h 16"/>
          </a:gdLst>
          <a:ahLst/>
          <a:cxnLst>
            <a:cxn ang="T6">
              <a:pos x="T0" y="T1"/>
            </a:cxn>
            <a:cxn ang="T7">
              <a:pos x="T2" y="T3"/>
            </a:cxn>
            <a:cxn ang="T8">
              <a:pos x="T4" y="T5"/>
            </a:cxn>
          </a:cxnLst>
          <a:rect l="T9" t="T10" r="T11" b="T12"/>
          <a:pathLst>
            <a:path w="15" h="16">
              <a:moveTo>
                <a:pt x="0" y="0"/>
              </a:moveTo>
              <a:lnTo>
                <a:pt x="15" y="8"/>
              </a:lnTo>
              <a:lnTo>
                <a:pt x="2" y="1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25</xdr:row>
      <xdr:rowOff>76200</xdr:rowOff>
    </xdr:from>
    <xdr:to>
      <xdr:col>5</xdr:col>
      <xdr:colOff>0</xdr:colOff>
      <xdr:row>25</xdr:row>
      <xdr:rowOff>76200</xdr:rowOff>
    </xdr:to>
    <xdr:sp macro="" textlink="">
      <xdr:nvSpPr>
        <xdr:cNvPr id="24205" name="Line 4">
          <a:extLst>
            <a:ext uri="{FF2B5EF4-FFF2-40B4-BE49-F238E27FC236}">
              <a16:creationId xmlns:a16="http://schemas.microsoft.com/office/drawing/2014/main" id="{1E5B4689-905D-4622-B202-3E8429E8192B}"/>
            </a:ext>
          </a:extLst>
        </xdr:cNvPr>
        <xdr:cNvSpPr>
          <a:spLocks noChangeShapeType="1"/>
        </xdr:cNvSpPr>
      </xdr:nvSpPr>
      <xdr:spPr bwMode="auto">
        <a:xfrm>
          <a:off x="2600325" y="56864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76200</xdr:rowOff>
    </xdr:from>
    <xdr:to>
      <xdr:col>5</xdr:col>
      <xdr:colOff>0</xdr:colOff>
      <xdr:row>24</xdr:row>
      <xdr:rowOff>76200</xdr:rowOff>
    </xdr:to>
    <xdr:sp macro="" textlink="">
      <xdr:nvSpPr>
        <xdr:cNvPr id="24206" name="Freeform 5">
          <a:extLst>
            <a:ext uri="{FF2B5EF4-FFF2-40B4-BE49-F238E27FC236}">
              <a16:creationId xmlns:a16="http://schemas.microsoft.com/office/drawing/2014/main" id="{0465F13C-2EC3-4918-B796-9186AE706A75}"/>
            </a:ext>
          </a:extLst>
        </xdr:cNvPr>
        <xdr:cNvSpPr>
          <a:spLocks/>
        </xdr:cNvSpPr>
      </xdr:nvSpPr>
      <xdr:spPr bwMode="auto">
        <a:xfrm>
          <a:off x="2600325" y="5229225"/>
          <a:ext cx="0" cy="228600"/>
        </a:xfrm>
        <a:custGeom>
          <a:avLst/>
          <a:gdLst>
            <a:gd name="T0" fmla="*/ 0 w 15"/>
            <a:gd name="T1" fmla="*/ 0 h 16"/>
            <a:gd name="T2" fmla="*/ 0 w 15"/>
            <a:gd name="T3" fmla="*/ 2147483647 h 16"/>
            <a:gd name="T4" fmla="*/ 0 w 15"/>
            <a:gd name="T5" fmla="*/ 2147483647 h 16"/>
            <a:gd name="T6" fmla="*/ 0 60000 65536"/>
            <a:gd name="T7" fmla="*/ 0 60000 65536"/>
            <a:gd name="T8" fmla="*/ 0 60000 65536"/>
            <a:gd name="T9" fmla="*/ 0 w 15"/>
            <a:gd name="T10" fmla="*/ 0 h 16"/>
            <a:gd name="T11" fmla="*/ 0 w 15"/>
            <a:gd name="T12" fmla="*/ 16 h 16"/>
          </a:gdLst>
          <a:ahLst/>
          <a:cxnLst>
            <a:cxn ang="T6">
              <a:pos x="T0" y="T1"/>
            </a:cxn>
            <a:cxn ang="T7">
              <a:pos x="T2" y="T3"/>
            </a:cxn>
            <a:cxn ang="T8">
              <a:pos x="T4" y="T5"/>
            </a:cxn>
          </a:cxnLst>
          <a:rect l="T9" t="T10" r="T11" b="T12"/>
          <a:pathLst>
            <a:path w="15" h="16">
              <a:moveTo>
                <a:pt x="0" y="0"/>
              </a:moveTo>
              <a:lnTo>
                <a:pt x="15" y="8"/>
              </a:lnTo>
              <a:lnTo>
                <a:pt x="2" y="1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21</xdr:row>
      <xdr:rowOff>57150</xdr:rowOff>
    </xdr:from>
    <xdr:to>
      <xdr:col>5</xdr:col>
      <xdr:colOff>0</xdr:colOff>
      <xdr:row>22</xdr:row>
      <xdr:rowOff>57150</xdr:rowOff>
    </xdr:to>
    <xdr:sp macro="" textlink="">
      <xdr:nvSpPr>
        <xdr:cNvPr id="24207" name="Freeform 6">
          <a:extLst>
            <a:ext uri="{FF2B5EF4-FFF2-40B4-BE49-F238E27FC236}">
              <a16:creationId xmlns:a16="http://schemas.microsoft.com/office/drawing/2014/main" id="{437D9D6E-9931-465E-BEBE-EB42A742E5BB}"/>
            </a:ext>
          </a:extLst>
        </xdr:cNvPr>
        <xdr:cNvSpPr>
          <a:spLocks/>
        </xdr:cNvSpPr>
      </xdr:nvSpPr>
      <xdr:spPr bwMode="auto">
        <a:xfrm>
          <a:off x="2600325" y="4752975"/>
          <a:ext cx="0" cy="228600"/>
        </a:xfrm>
        <a:custGeom>
          <a:avLst/>
          <a:gdLst>
            <a:gd name="T0" fmla="*/ 0 w 15"/>
            <a:gd name="T1" fmla="*/ 0 h 16"/>
            <a:gd name="T2" fmla="*/ 0 w 15"/>
            <a:gd name="T3" fmla="*/ 2147483647 h 16"/>
            <a:gd name="T4" fmla="*/ 0 w 15"/>
            <a:gd name="T5" fmla="*/ 2147483647 h 16"/>
            <a:gd name="T6" fmla="*/ 0 60000 65536"/>
            <a:gd name="T7" fmla="*/ 0 60000 65536"/>
            <a:gd name="T8" fmla="*/ 0 60000 65536"/>
            <a:gd name="T9" fmla="*/ 0 w 15"/>
            <a:gd name="T10" fmla="*/ 0 h 16"/>
            <a:gd name="T11" fmla="*/ 0 w 15"/>
            <a:gd name="T12" fmla="*/ 16 h 16"/>
          </a:gdLst>
          <a:ahLst/>
          <a:cxnLst>
            <a:cxn ang="T6">
              <a:pos x="T0" y="T1"/>
            </a:cxn>
            <a:cxn ang="T7">
              <a:pos x="T2" y="T3"/>
            </a:cxn>
            <a:cxn ang="T8">
              <a:pos x="T4" y="T5"/>
            </a:cxn>
          </a:cxnLst>
          <a:rect l="T9" t="T10" r="T11" b="T12"/>
          <a:pathLst>
            <a:path w="15" h="16">
              <a:moveTo>
                <a:pt x="0" y="0"/>
              </a:moveTo>
              <a:lnTo>
                <a:pt x="15" y="8"/>
              </a:lnTo>
              <a:lnTo>
                <a:pt x="2" y="1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41</xdr:row>
      <xdr:rowOff>76200</xdr:rowOff>
    </xdr:from>
    <xdr:to>
      <xdr:col>5</xdr:col>
      <xdr:colOff>0</xdr:colOff>
      <xdr:row>41</xdr:row>
      <xdr:rowOff>76200</xdr:rowOff>
    </xdr:to>
    <xdr:sp macro="" textlink="">
      <xdr:nvSpPr>
        <xdr:cNvPr id="24208" name="Line 7">
          <a:extLst>
            <a:ext uri="{FF2B5EF4-FFF2-40B4-BE49-F238E27FC236}">
              <a16:creationId xmlns:a16="http://schemas.microsoft.com/office/drawing/2014/main" id="{163FE1E3-076F-49D1-A445-0BFF6BF1668A}"/>
            </a:ext>
          </a:extLst>
        </xdr:cNvPr>
        <xdr:cNvSpPr>
          <a:spLocks noChangeShapeType="1"/>
        </xdr:cNvSpPr>
      </xdr:nvSpPr>
      <xdr:spPr bwMode="auto">
        <a:xfrm>
          <a:off x="2600325" y="92392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39</xdr:row>
      <xdr:rowOff>76200</xdr:rowOff>
    </xdr:from>
    <xdr:to>
      <xdr:col>5</xdr:col>
      <xdr:colOff>0</xdr:colOff>
      <xdr:row>40</xdr:row>
      <xdr:rowOff>76200</xdr:rowOff>
    </xdr:to>
    <xdr:sp macro="" textlink="">
      <xdr:nvSpPr>
        <xdr:cNvPr id="24209" name="Freeform 8">
          <a:extLst>
            <a:ext uri="{FF2B5EF4-FFF2-40B4-BE49-F238E27FC236}">
              <a16:creationId xmlns:a16="http://schemas.microsoft.com/office/drawing/2014/main" id="{0C0ED885-F960-4958-85B4-57B202D83514}"/>
            </a:ext>
          </a:extLst>
        </xdr:cNvPr>
        <xdr:cNvSpPr>
          <a:spLocks/>
        </xdr:cNvSpPr>
      </xdr:nvSpPr>
      <xdr:spPr bwMode="auto">
        <a:xfrm>
          <a:off x="2600325" y="8782050"/>
          <a:ext cx="0" cy="228600"/>
        </a:xfrm>
        <a:custGeom>
          <a:avLst/>
          <a:gdLst>
            <a:gd name="T0" fmla="*/ 0 w 15"/>
            <a:gd name="T1" fmla="*/ 0 h 16"/>
            <a:gd name="T2" fmla="*/ 0 w 15"/>
            <a:gd name="T3" fmla="*/ 2147483647 h 16"/>
            <a:gd name="T4" fmla="*/ 0 w 15"/>
            <a:gd name="T5" fmla="*/ 2147483647 h 16"/>
            <a:gd name="T6" fmla="*/ 0 60000 65536"/>
            <a:gd name="T7" fmla="*/ 0 60000 65536"/>
            <a:gd name="T8" fmla="*/ 0 60000 65536"/>
            <a:gd name="T9" fmla="*/ 0 w 15"/>
            <a:gd name="T10" fmla="*/ 0 h 16"/>
            <a:gd name="T11" fmla="*/ 0 w 15"/>
            <a:gd name="T12" fmla="*/ 16 h 16"/>
          </a:gdLst>
          <a:ahLst/>
          <a:cxnLst>
            <a:cxn ang="T6">
              <a:pos x="T0" y="T1"/>
            </a:cxn>
            <a:cxn ang="T7">
              <a:pos x="T2" y="T3"/>
            </a:cxn>
            <a:cxn ang="T8">
              <a:pos x="T4" y="T5"/>
            </a:cxn>
          </a:cxnLst>
          <a:rect l="T9" t="T10" r="T11" b="T12"/>
          <a:pathLst>
            <a:path w="15" h="16">
              <a:moveTo>
                <a:pt x="0" y="0"/>
              </a:moveTo>
              <a:lnTo>
                <a:pt x="15" y="8"/>
              </a:lnTo>
              <a:lnTo>
                <a:pt x="2" y="1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37</xdr:row>
      <xdr:rowOff>57150</xdr:rowOff>
    </xdr:from>
    <xdr:to>
      <xdr:col>5</xdr:col>
      <xdr:colOff>0</xdr:colOff>
      <xdr:row>38</xdr:row>
      <xdr:rowOff>57150</xdr:rowOff>
    </xdr:to>
    <xdr:sp macro="" textlink="">
      <xdr:nvSpPr>
        <xdr:cNvPr id="24210" name="Freeform 9">
          <a:extLst>
            <a:ext uri="{FF2B5EF4-FFF2-40B4-BE49-F238E27FC236}">
              <a16:creationId xmlns:a16="http://schemas.microsoft.com/office/drawing/2014/main" id="{E0986FE6-3BF9-4E23-A540-42728CB63A99}"/>
            </a:ext>
          </a:extLst>
        </xdr:cNvPr>
        <xdr:cNvSpPr>
          <a:spLocks/>
        </xdr:cNvSpPr>
      </xdr:nvSpPr>
      <xdr:spPr bwMode="auto">
        <a:xfrm>
          <a:off x="2600325" y="8305800"/>
          <a:ext cx="0" cy="228600"/>
        </a:xfrm>
        <a:custGeom>
          <a:avLst/>
          <a:gdLst>
            <a:gd name="T0" fmla="*/ 0 w 15"/>
            <a:gd name="T1" fmla="*/ 0 h 16"/>
            <a:gd name="T2" fmla="*/ 0 w 15"/>
            <a:gd name="T3" fmla="*/ 2147483647 h 16"/>
            <a:gd name="T4" fmla="*/ 0 w 15"/>
            <a:gd name="T5" fmla="*/ 2147483647 h 16"/>
            <a:gd name="T6" fmla="*/ 0 60000 65536"/>
            <a:gd name="T7" fmla="*/ 0 60000 65536"/>
            <a:gd name="T8" fmla="*/ 0 60000 65536"/>
            <a:gd name="T9" fmla="*/ 0 w 15"/>
            <a:gd name="T10" fmla="*/ 0 h 16"/>
            <a:gd name="T11" fmla="*/ 0 w 15"/>
            <a:gd name="T12" fmla="*/ 16 h 16"/>
          </a:gdLst>
          <a:ahLst/>
          <a:cxnLst>
            <a:cxn ang="T6">
              <a:pos x="T0" y="T1"/>
            </a:cxn>
            <a:cxn ang="T7">
              <a:pos x="T2" y="T3"/>
            </a:cxn>
            <a:cxn ang="T8">
              <a:pos x="T4" y="T5"/>
            </a:cxn>
          </a:cxnLst>
          <a:rect l="T9" t="T10" r="T11" b="T12"/>
          <a:pathLst>
            <a:path w="15" h="16">
              <a:moveTo>
                <a:pt x="0" y="0"/>
              </a:moveTo>
              <a:lnTo>
                <a:pt x="15" y="8"/>
              </a:lnTo>
              <a:lnTo>
                <a:pt x="2" y="1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57</xdr:row>
      <xdr:rowOff>76200</xdr:rowOff>
    </xdr:from>
    <xdr:to>
      <xdr:col>5</xdr:col>
      <xdr:colOff>0</xdr:colOff>
      <xdr:row>57</xdr:row>
      <xdr:rowOff>76200</xdr:rowOff>
    </xdr:to>
    <xdr:sp macro="" textlink="">
      <xdr:nvSpPr>
        <xdr:cNvPr id="24211" name="Line 10">
          <a:extLst>
            <a:ext uri="{FF2B5EF4-FFF2-40B4-BE49-F238E27FC236}">
              <a16:creationId xmlns:a16="http://schemas.microsoft.com/office/drawing/2014/main" id="{70644343-421C-4E71-AE29-9C7712D6FF65}"/>
            </a:ext>
          </a:extLst>
        </xdr:cNvPr>
        <xdr:cNvSpPr>
          <a:spLocks noChangeShapeType="1"/>
        </xdr:cNvSpPr>
      </xdr:nvSpPr>
      <xdr:spPr bwMode="auto">
        <a:xfrm>
          <a:off x="2600325" y="12792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55</xdr:row>
      <xdr:rowOff>76200</xdr:rowOff>
    </xdr:from>
    <xdr:to>
      <xdr:col>5</xdr:col>
      <xdr:colOff>0</xdr:colOff>
      <xdr:row>56</xdr:row>
      <xdr:rowOff>76200</xdr:rowOff>
    </xdr:to>
    <xdr:sp macro="" textlink="">
      <xdr:nvSpPr>
        <xdr:cNvPr id="24212" name="Freeform 11">
          <a:extLst>
            <a:ext uri="{FF2B5EF4-FFF2-40B4-BE49-F238E27FC236}">
              <a16:creationId xmlns:a16="http://schemas.microsoft.com/office/drawing/2014/main" id="{CC19D3D0-E3CE-4A1D-A3E9-7958FCCB58E1}"/>
            </a:ext>
          </a:extLst>
        </xdr:cNvPr>
        <xdr:cNvSpPr>
          <a:spLocks/>
        </xdr:cNvSpPr>
      </xdr:nvSpPr>
      <xdr:spPr bwMode="auto">
        <a:xfrm>
          <a:off x="2600325" y="12334875"/>
          <a:ext cx="0" cy="228600"/>
        </a:xfrm>
        <a:custGeom>
          <a:avLst/>
          <a:gdLst>
            <a:gd name="T0" fmla="*/ 0 w 15"/>
            <a:gd name="T1" fmla="*/ 0 h 16"/>
            <a:gd name="T2" fmla="*/ 0 w 15"/>
            <a:gd name="T3" fmla="*/ 2147483647 h 16"/>
            <a:gd name="T4" fmla="*/ 0 w 15"/>
            <a:gd name="T5" fmla="*/ 2147483647 h 16"/>
            <a:gd name="T6" fmla="*/ 0 60000 65536"/>
            <a:gd name="T7" fmla="*/ 0 60000 65536"/>
            <a:gd name="T8" fmla="*/ 0 60000 65536"/>
            <a:gd name="T9" fmla="*/ 0 w 15"/>
            <a:gd name="T10" fmla="*/ 0 h 16"/>
            <a:gd name="T11" fmla="*/ 0 w 15"/>
            <a:gd name="T12" fmla="*/ 16 h 16"/>
          </a:gdLst>
          <a:ahLst/>
          <a:cxnLst>
            <a:cxn ang="T6">
              <a:pos x="T0" y="T1"/>
            </a:cxn>
            <a:cxn ang="T7">
              <a:pos x="T2" y="T3"/>
            </a:cxn>
            <a:cxn ang="T8">
              <a:pos x="T4" y="T5"/>
            </a:cxn>
          </a:cxnLst>
          <a:rect l="T9" t="T10" r="T11" b="T12"/>
          <a:pathLst>
            <a:path w="15" h="16">
              <a:moveTo>
                <a:pt x="0" y="0"/>
              </a:moveTo>
              <a:lnTo>
                <a:pt x="15" y="8"/>
              </a:lnTo>
              <a:lnTo>
                <a:pt x="2" y="1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53</xdr:row>
      <xdr:rowOff>57150</xdr:rowOff>
    </xdr:from>
    <xdr:to>
      <xdr:col>5</xdr:col>
      <xdr:colOff>0</xdr:colOff>
      <xdr:row>54</xdr:row>
      <xdr:rowOff>57150</xdr:rowOff>
    </xdr:to>
    <xdr:sp macro="" textlink="">
      <xdr:nvSpPr>
        <xdr:cNvPr id="24213" name="Freeform 12">
          <a:extLst>
            <a:ext uri="{FF2B5EF4-FFF2-40B4-BE49-F238E27FC236}">
              <a16:creationId xmlns:a16="http://schemas.microsoft.com/office/drawing/2014/main" id="{1A05F3B7-BC32-4F53-9F0E-88139195DD98}"/>
            </a:ext>
          </a:extLst>
        </xdr:cNvPr>
        <xdr:cNvSpPr>
          <a:spLocks/>
        </xdr:cNvSpPr>
      </xdr:nvSpPr>
      <xdr:spPr bwMode="auto">
        <a:xfrm>
          <a:off x="2600325" y="11858625"/>
          <a:ext cx="0" cy="228600"/>
        </a:xfrm>
        <a:custGeom>
          <a:avLst/>
          <a:gdLst>
            <a:gd name="T0" fmla="*/ 0 w 15"/>
            <a:gd name="T1" fmla="*/ 0 h 16"/>
            <a:gd name="T2" fmla="*/ 0 w 15"/>
            <a:gd name="T3" fmla="*/ 2147483647 h 16"/>
            <a:gd name="T4" fmla="*/ 0 w 15"/>
            <a:gd name="T5" fmla="*/ 2147483647 h 16"/>
            <a:gd name="T6" fmla="*/ 0 60000 65536"/>
            <a:gd name="T7" fmla="*/ 0 60000 65536"/>
            <a:gd name="T8" fmla="*/ 0 60000 65536"/>
            <a:gd name="T9" fmla="*/ 0 w 15"/>
            <a:gd name="T10" fmla="*/ 0 h 16"/>
            <a:gd name="T11" fmla="*/ 0 w 15"/>
            <a:gd name="T12" fmla="*/ 16 h 16"/>
          </a:gdLst>
          <a:ahLst/>
          <a:cxnLst>
            <a:cxn ang="T6">
              <a:pos x="T0" y="T1"/>
            </a:cxn>
            <a:cxn ang="T7">
              <a:pos x="T2" y="T3"/>
            </a:cxn>
            <a:cxn ang="T8">
              <a:pos x="T4" y="T5"/>
            </a:cxn>
          </a:cxnLst>
          <a:rect l="T9" t="T10" r="T11" b="T12"/>
          <a:pathLst>
            <a:path w="15" h="16">
              <a:moveTo>
                <a:pt x="0" y="0"/>
              </a:moveTo>
              <a:lnTo>
                <a:pt x="15" y="8"/>
              </a:lnTo>
              <a:lnTo>
                <a:pt x="2" y="1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10</xdr:row>
      <xdr:rowOff>76200</xdr:rowOff>
    </xdr:from>
    <xdr:to>
      <xdr:col>5</xdr:col>
      <xdr:colOff>0</xdr:colOff>
      <xdr:row>10</xdr:row>
      <xdr:rowOff>76200</xdr:rowOff>
    </xdr:to>
    <xdr:sp macro="" textlink="">
      <xdr:nvSpPr>
        <xdr:cNvPr id="24214" name="Line 13">
          <a:extLst>
            <a:ext uri="{FF2B5EF4-FFF2-40B4-BE49-F238E27FC236}">
              <a16:creationId xmlns:a16="http://schemas.microsoft.com/office/drawing/2014/main" id="{840C4302-C768-4406-86CC-8E18475E5B34}"/>
            </a:ext>
          </a:extLst>
        </xdr:cNvPr>
        <xdr:cNvSpPr>
          <a:spLocks noChangeShapeType="1"/>
        </xdr:cNvSpPr>
      </xdr:nvSpPr>
      <xdr:spPr bwMode="auto">
        <a:xfrm>
          <a:off x="2600325" y="23622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76200</xdr:rowOff>
    </xdr:from>
    <xdr:to>
      <xdr:col>5</xdr:col>
      <xdr:colOff>0</xdr:colOff>
      <xdr:row>26</xdr:row>
      <xdr:rowOff>76200</xdr:rowOff>
    </xdr:to>
    <xdr:sp macro="" textlink="">
      <xdr:nvSpPr>
        <xdr:cNvPr id="24215" name="Line 14">
          <a:extLst>
            <a:ext uri="{FF2B5EF4-FFF2-40B4-BE49-F238E27FC236}">
              <a16:creationId xmlns:a16="http://schemas.microsoft.com/office/drawing/2014/main" id="{A7D2CB8F-24D8-45D3-87EB-E78C32501AD5}"/>
            </a:ext>
          </a:extLst>
        </xdr:cNvPr>
        <xdr:cNvSpPr>
          <a:spLocks noChangeShapeType="1"/>
        </xdr:cNvSpPr>
      </xdr:nvSpPr>
      <xdr:spPr bwMode="auto">
        <a:xfrm>
          <a:off x="2600325" y="5915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76200</xdr:rowOff>
    </xdr:from>
    <xdr:to>
      <xdr:col>5</xdr:col>
      <xdr:colOff>0</xdr:colOff>
      <xdr:row>42</xdr:row>
      <xdr:rowOff>76200</xdr:rowOff>
    </xdr:to>
    <xdr:sp macro="" textlink="">
      <xdr:nvSpPr>
        <xdr:cNvPr id="24216" name="Line 15">
          <a:extLst>
            <a:ext uri="{FF2B5EF4-FFF2-40B4-BE49-F238E27FC236}">
              <a16:creationId xmlns:a16="http://schemas.microsoft.com/office/drawing/2014/main" id="{922F0A0A-86B0-4B92-B9CA-B3F417DFCDB6}"/>
            </a:ext>
          </a:extLst>
        </xdr:cNvPr>
        <xdr:cNvSpPr>
          <a:spLocks noChangeShapeType="1"/>
        </xdr:cNvSpPr>
      </xdr:nvSpPr>
      <xdr:spPr bwMode="auto">
        <a:xfrm>
          <a:off x="2600325" y="94678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58</xdr:row>
      <xdr:rowOff>76200</xdr:rowOff>
    </xdr:from>
    <xdr:to>
      <xdr:col>5</xdr:col>
      <xdr:colOff>0</xdr:colOff>
      <xdr:row>58</xdr:row>
      <xdr:rowOff>76200</xdr:rowOff>
    </xdr:to>
    <xdr:sp macro="" textlink="">
      <xdr:nvSpPr>
        <xdr:cNvPr id="24217" name="Line 16">
          <a:extLst>
            <a:ext uri="{FF2B5EF4-FFF2-40B4-BE49-F238E27FC236}">
              <a16:creationId xmlns:a16="http://schemas.microsoft.com/office/drawing/2014/main" id="{D28A3E45-1E07-41A3-B64E-907E3423BDB6}"/>
            </a:ext>
          </a:extLst>
        </xdr:cNvPr>
        <xdr:cNvSpPr>
          <a:spLocks noChangeShapeType="1"/>
        </xdr:cNvSpPr>
      </xdr:nvSpPr>
      <xdr:spPr bwMode="auto">
        <a:xfrm>
          <a:off x="2600325" y="13020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76200</xdr:rowOff>
    </xdr:from>
    <xdr:to>
      <xdr:col>5</xdr:col>
      <xdr:colOff>0</xdr:colOff>
      <xdr:row>11</xdr:row>
      <xdr:rowOff>76200</xdr:rowOff>
    </xdr:to>
    <xdr:sp macro="" textlink="">
      <xdr:nvSpPr>
        <xdr:cNvPr id="24218" name="Line 17">
          <a:extLst>
            <a:ext uri="{FF2B5EF4-FFF2-40B4-BE49-F238E27FC236}">
              <a16:creationId xmlns:a16="http://schemas.microsoft.com/office/drawing/2014/main" id="{2A915681-B6CB-4753-BE1F-450A1DA1936A}"/>
            </a:ext>
          </a:extLst>
        </xdr:cNvPr>
        <xdr:cNvSpPr>
          <a:spLocks noChangeShapeType="1"/>
        </xdr:cNvSpPr>
      </xdr:nvSpPr>
      <xdr:spPr bwMode="auto">
        <a:xfrm>
          <a:off x="2600325" y="259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76200</xdr:rowOff>
    </xdr:from>
    <xdr:to>
      <xdr:col>5</xdr:col>
      <xdr:colOff>0</xdr:colOff>
      <xdr:row>27</xdr:row>
      <xdr:rowOff>76200</xdr:rowOff>
    </xdr:to>
    <xdr:sp macro="" textlink="">
      <xdr:nvSpPr>
        <xdr:cNvPr id="24219" name="Line 18">
          <a:extLst>
            <a:ext uri="{FF2B5EF4-FFF2-40B4-BE49-F238E27FC236}">
              <a16:creationId xmlns:a16="http://schemas.microsoft.com/office/drawing/2014/main" id="{BBF5BBF3-FA6C-4FBB-8027-7D6A1CC023DD}"/>
            </a:ext>
          </a:extLst>
        </xdr:cNvPr>
        <xdr:cNvSpPr>
          <a:spLocks noChangeShapeType="1"/>
        </xdr:cNvSpPr>
      </xdr:nvSpPr>
      <xdr:spPr bwMode="auto">
        <a:xfrm>
          <a:off x="2600325" y="6143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76200</xdr:rowOff>
    </xdr:from>
    <xdr:to>
      <xdr:col>5</xdr:col>
      <xdr:colOff>0</xdr:colOff>
      <xdr:row>43</xdr:row>
      <xdr:rowOff>76200</xdr:rowOff>
    </xdr:to>
    <xdr:sp macro="" textlink="">
      <xdr:nvSpPr>
        <xdr:cNvPr id="24220" name="Line 19">
          <a:extLst>
            <a:ext uri="{FF2B5EF4-FFF2-40B4-BE49-F238E27FC236}">
              <a16:creationId xmlns:a16="http://schemas.microsoft.com/office/drawing/2014/main" id="{47EE42F5-4F81-472C-A078-E8D6C2FA7AB9}"/>
            </a:ext>
          </a:extLst>
        </xdr:cNvPr>
        <xdr:cNvSpPr>
          <a:spLocks noChangeShapeType="1"/>
        </xdr:cNvSpPr>
      </xdr:nvSpPr>
      <xdr:spPr bwMode="auto">
        <a:xfrm>
          <a:off x="2600325" y="9696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76200</xdr:rowOff>
    </xdr:from>
    <xdr:to>
      <xdr:col>5</xdr:col>
      <xdr:colOff>0</xdr:colOff>
      <xdr:row>59</xdr:row>
      <xdr:rowOff>76200</xdr:rowOff>
    </xdr:to>
    <xdr:sp macro="" textlink="">
      <xdr:nvSpPr>
        <xdr:cNvPr id="24221" name="Line 20">
          <a:extLst>
            <a:ext uri="{FF2B5EF4-FFF2-40B4-BE49-F238E27FC236}">
              <a16:creationId xmlns:a16="http://schemas.microsoft.com/office/drawing/2014/main" id="{6262EBBA-6B2D-442B-B2C4-0E4696A489E8}"/>
            </a:ext>
          </a:extLst>
        </xdr:cNvPr>
        <xdr:cNvSpPr>
          <a:spLocks noChangeShapeType="1"/>
        </xdr:cNvSpPr>
      </xdr:nvSpPr>
      <xdr:spPr bwMode="auto">
        <a:xfrm>
          <a:off x="2600325" y="13249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76200</xdr:rowOff>
    </xdr:from>
    <xdr:to>
      <xdr:col>5</xdr:col>
      <xdr:colOff>0</xdr:colOff>
      <xdr:row>11</xdr:row>
      <xdr:rowOff>76200</xdr:rowOff>
    </xdr:to>
    <xdr:sp macro="" textlink="">
      <xdr:nvSpPr>
        <xdr:cNvPr id="24222" name="Line 13">
          <a:extLst>
            <a:ext uri="{FF2B5EF4-FFF2-40B4-BE49-F238E27FC236}">
              <a16:creationId xmlns:a16="http://schemas.microsoft.com/office/drawing/2014/main" id="{0B0CBAF0-C0CA-4409-83BD-C444B5CCF9C3}"/>
            </a:ext>
          </a:extLst>
        </xdr:cNvPr>
        <xdr:cNvSpPr>
          <a:spLocks noChangeShapeType="1"/>
        </xdr:cNvSpPr>
      </xdr:nvSpPr>
      <xdr:spPr bwMode="auto">
        <a:xfrm>
          <a:off x="2600325" y="2590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76200</xdr:rowOff>
    </xdr:from>
    <xdr:to>
      <xdr:col>5</xdr:col>
      <xdr:colOff>0</xdr:colOff>
      <xdr:row>27</xdr:row>
      <xdr:rowOff>76200</xdr:rowOff>
    </xdr:to>
    <xdr:sp macro="" textlink="">
      <xdr:nvSpPr>
        <xdr:cNvPr id="24223" name="Line 14">
          <a:extLst>
            <a:ext uri="{FF2B5EF4-FFF2-40B4-BE49-F238E27FC236}">
              <a16:creationId xmlns:a16="http://schemas.microsoft.com/office/drawing/2014/main" id="{5E391702-CAE9-4901-B74A-BD416D05A549}"/>
            </a:ext>
          </a:extLst>
        </xdr:cNvPr>
        <xdr:cNvSpPr>
          <a:spLocks noChangeShapeType="1"/>
        </xdr:cNvSpPr>
      </xdr:nvSpPr>
      <xdr:spPr bwMode="auto">
        <a:xfrm>
          <a:off x="2600325" y="61436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76200</xdr:rowOff>
    </xdr:from>
    <xdr:to>
      <xdr:col>5</xdr:col>
      <xdr:colOff>0</xdr:colOff>
      <xdr:row>43</xdr:row>
      <xdr:rowOff>76200</xdr:rowOff>
    </xdr:to>
    <xdr:sp macro="" textlink="">
      <xdr:nvSpPr>
        <xdr:cNvPr id="24224" name="Line 15">
          <a:extLst>
            <a:ext uri="{FF2B5EF4-FFF2-40B4-BE49-F238E27FC236}">
              <a16:creationId xmlns:a16="http://schemas.microsoft.com/office/drawing/2014/main" id="{3DA317C2-4EC8-44BD-B71B-5A62AB68084D}"/>
            </a:ext>
          </a:extLst>
        </xdr:cNvPr>
        <xdr:cNvSpPr>
          <a:spLocks noChangeShapeType="1"/>
        </xdr:cNvSpPr>
      </xdr:nvSpPr>
      <xdr:spPr bwMode="auto">
        <a:xfrm>
          <a:off x="2600325" y="9696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59</xdr:row>
      <xdr:rowOff>76200</xdr:rowOff>
    </xdr:from>
    <xdr:to>
      <xdr:col>5</xdr:col>
      <xdr:colOff>0</xdr:colOff>
      <xdr:row>59</xdr:row>
      <xdr:rowOff>76200</xdr:rowOff>
    </xdr:to>
    <xdr:sp macro="" textlink="">
      <xdr:nvSpPr>
        <xdr:cNvPr id="24225" name="Line 16">
          <a:extLst>
            <a:ext uri="{FF2B5EF4-FFF2-40B4-BE49-F238E27FC236}">
              <a16:creationId xmlns:a16="http://schemas.microsoft.com/office/drawing/2014/main" id="{9571399B-7127-4D3B-A1A8-9ACA288876AE}"/>
            </a:ext>
          </a:extLst>
        </xdr:cNvPr>
        <xdr:cNvSpPr>
          <a:spLocks noChangeShapeType="1"/>
        </xdr:cNvSpPr>
      </xdr:nvSpPr>
      <xdr:spPr bwMode="auto">
        <a:xfrm>
          <a:off x="2600325" y="132492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17</xdr:row>
      <xdr:rowOff>76200</xdr:rowOff>
    </xdr:from>
    <xdr:to>
      <xdr:col>2</xdr:col>
      <xdr:colOff>0</xdr:colOff>
      <xdr:row>17</xdr:row>
      <xdr:rowOff>76200</xdr:rowOff>
    </xdr:to>
    <xdr:sp macro="" textlink="">
      <xdr:nvSpPr>
        <xdr:cNvPr id="25615" name="Line 1">
          <a:extLst>
            <a:ext uri="{FF2B5EF4-FFF2-40B4-BE49-F238E27FC236}">
              <a16:creationId xmlns:a16="http://schemas.microsoft.com/office/drawing/2014/main" id="{42AA2CDC-B010-4553-A767-9896A1D2AFA1}"/>
            </a:ext>
          </a:extLst>
        </xdr:cNvPr>
        <xdr:cNvSpPr>
          <a:spLocks noChangeShapeType="1"/>
        </xdr:cNvSpPr>
      </xdr:nvSpPr>
      <xdr:spPr bwMode="auto">
        <a:xfrm>
          <a:off x="2381250" y="4229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76200</xdr:rowOff>
    </xdr:from>
    <xdr:to>
      <xdr:col>2</xdr:col>
      <xdr:colOff>0</xdr:colOff>
      <xdr:row>32</xdr:row>
      <xdr:rowOff>76200</xdr:rowOff>
    </xdr:to>
    <xdr:sp macro="" textlink="">
      <xdr:nvSpPr>
        <xdr:cNvPr id="25616" name="Line 4">
          <a:extLst>
            <a:ext uri="{FF2B5EF4-FFF2-40B4-BE49-F238E27FC236}">
              <a16:creationId xmlns:a16="http://schemas.microsoft.com/office/drawing/2014/main" id="{F57C7CFF-733A-4798-B37B-701B01501746}"/>
            </a:ext>
          </a:extLst>
        </xdr:cNvPr>
        <xdr:cNvSpPr>
          <a:spLocks noChangeShapeType="1"/>
        </xdr:cNvSpPr>
      </xdr:nvSpPr>
      <xdr:spPr bwMode="auto">
        <a:xfrm>
          <a:off x="2381250" y="77533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43</xdr:row>
      <xdr:rowOff>76200</xdr:rowOff>
    </xdr:from>
    <xdr:to>
      <xdr:col>2</xdr:col>
      <xdr:colOff>0</xdr:colOff>
      <xdr:row>43</xdr:row>
      <xdr:rowOff>76200</xdr:rowOff>
    </xdr:to>
    <xdr:sp macro="" textlink="">
      <xdr:nvSpPr>
        <xdr:cNvPr id="25617" name="Line 7">
          <a:extLst>
            <a:ext uri="{FF2B5EF4-FFF2-40B4-BE49-F238E27FC236}">
              <a16:creationId xmlns:a16="http://schemas.microsoft.com/office/drawing/2014/main" id="{FFF4332C-7F0D-4670-9C7A-5FBC8E35AB31}"/>
            </a:ext>
          </a:extLst>
        </xdr:cNvPr>
        <xdr:cNvSpPr>
          <a:spLocks noChangeShapeType="1"/>
        </xdr:cNvSpPr>
      </xdr:nvSpPr>
      <xdr:spPr bwMode="auto">
        <a:xfrm>
          <a:off x="2381250" y="102679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54</xdr:row>
      <xdr:rowOff>76200</xdr:rowOff>
    </xdr:from>
    <xdr:to>
      <xdr:col>2</xdr:col>
      <xdr:colOff>0</xdr:colOff>
      <xdr:row>54</xdr:row>
      <xdr:rowOff>76200</xdr:rowOff>
    </xdr:to>
    <xdr:sp macro="" textlink="">
      <xdr:nvSpPr>
        <xdr:cNvPr id="25618" name="Line 10">
          <a:extLst>
            <a:ext uri="{FF2B5EF4-FFF2-40B4-BE49-F238E27FC236}">
              <a16:creationId xmlns:a16="http://schemas.microsoft.com/office/drawing/2014/main" id="{A399DFE0-D06D-482A-8D08-D6F7339E990B}"/>
            </a:ext>
          </a:extLst>
        </xdr:cNvPr>
        <xdr:cNvSpPr>
          <a:spLocks noChangeShapeType="1"/>
        </xdr:cNvSpPr>
      </xdr:nvSpPr>
      <xdr:spPr bwMode="auto">
        <a:xfrm>
          <a:off x="2381250" y="12782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16</xdr:row>
      <xdr:rowOff>76200</xdr:rowOff>
    </xdr:from>
    <xdr:to>
      <xdr:col>2</xdr:col>
      <xdr:colOff>0</xdr:colOff>
      <xdr:row>16</xdr:row>
      <xdr:rowOff>76200</xdr:rowOff>
    </xdr:to>
    <xdr:sp macro="" textlink="">
      <xdr:nvSpPr>
        <xdr:cNvPr id="25619" name="Line 13">
          <a:extLst>
            <a:ext uri="{FF2B5EF4-FFF2-40B4-BE49-F238E27FC236}">
              <a16:creationId xmlns:a16="http://schemas.microsoft.com/office/drawing/2014/main" id="{3F9B34AE-08BF-42FD-853E-798993CE15E9}"/>
            </a:ext>
          </a:extLst>
        </xdr:cNvPr>
        <xdr:cNvSpPr>
          <a:spLocks noChangeShapeType="1"/>
        </xdr:cNvSpPr>
      </xdr:nvSpPr>
      <xdr:spPr bwMode="auto">
        <a:xfrm>
          <a:off x="2381250" y="3981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17</xdr:row>
      <xdr:rowOff>76200</xdr:rowOff>
    </xdr:from>
    <xdr:to>
      <xdr:col>2</xdr:col>
      <xdr:colOff>0</xdr:colOff>
      <xdr:row>17</xdr:row>
      <xdr:rowOff>76200</xdr:rowOff>
    </xdr:to>
    <xdr:sp macro="" textlink="">
      <xdr:nvSpPr>
        <xdr:cNvPr id="25620" name="Line 14">
          <a:extLst>
            <a:ext uri="{FF2B5EF4-FFF2-40B4-BE49-F238E27FC236}">
              <a16:creationId xmlns:a16="http://schemas.microsoft.com/office/drawing/2014/main" id="{C073BAE1-B9DB-468E-9B0E-3932B0A958E6}"/>
            </a:ext>
          </a:extLst>
        </xdr:cNvPr>
        <xdr:cNvSpPr>
          <a:spLocks noChangeShapeType="1"/>
        </xdr:cNvSpPr>
      </xdr:nvSpPr>
      <xdr:spPr bwMode="auto">
        <a:xfrm>
          <a:off x="2381250" y="42291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16</xdr:row>
      <xdr:rowOff>76200</xdr:rowOff>
    </xdr:from>
    <xdr:to>
      <xdr:col>2</xdr:col>
      <xdr:colOff>0</xdr:colOff>
      <xdr:row>16</xdr:row>
      <xdr:rowOff>76200</xdr:rowOff>
    </xdr:to>
    <xdr:sp macro="" textlink="">
      <xdr:nvSpPr>
        <xdr:cNvPr id="25621" name="Line 17">
          <a:extLst>
            <a:ext uri="{FF2B5EF4-FFF2-40B4-BE49-F238E27FC236}">
              <a16:creationId xmlns:a16="http://schemas.microsoft.com/office/drawing/2014/main" id="{442489D8-F26B-43CF-A7EB-BD8DE136B8C7}"/>
            </a:ext>
          </a:extLst>
        </xdr:cNvPr>
        <xdr:cNvSpPr>
          <a:spLocks noChangeShapeType="1"/>
        </xdr:cNvSpPr>
      </xdr:nvSpPr>
      <xdr:spPr bwMode="auto">
        <a:xfrm>
          <a:off x="2381250" y="39814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showGridLines="0" tabSelected="1" zoomScaleNormal="100" workbookViewId="0">
      <selection activeCell="B1" sqref="B1"/>
    </sheetView>
  </sheetViews>
  <sheetFormatPr defaultRowHeight="20.100000000000001" customHeight="1" x14ac:dyDescent="0.15"/>
  <cols>
    <col min="1" max="1" width="3.625" style="2" customWidth="1"/>
    <col min="2" max="13" width="7.625" style="2" customWidth="1"/>
    <col min="14" max="14" width="10.625" style="2" customWidth="1"/>
    <col min="15" max="16384" width="9" style="2"/>
  </cols>
  <sheetData>
    <row r="1" spans="1:14" ht="18" customHeight="1" x14ac:dyDescent="0.15">
      <c r="A1" s="1" t="s">
        <v>6</v>
      </c>
      <c r="B1" s="6"/>
      <c r="C1" s="6"/>
      <c r="D1" s="7"/>
      <c r="E1" s="7"/>
      <c r="F1" s="7"/>
      <c r="G1" s="7"/>
      <c r="H1" s="7"/>
      <c r="I1" s="7"/>
      <c r="J1" s="7"/>
      <c r="K1" s="7"/>
      <c r="L1" s="103" t="s">
        <v>13</v>
      </c>
      <c r="M1" s="103"/>
    </row>
    <row r="2" spans="1:14" ht="18" customHeight="1" x14ac:dyDescent="0.15">
      <c r="A2" s="145"/>
      <c r="B2" s="138" t="s">
        <v>7</v>
      </c>
      <c r="C2" s="139"/>
      <c r="D2" s="140"/>
      <c r="E2" s="141"/>
      <c r="F2" s="116" t="s">
        <v>8</v>
      </c>
      <c r="G2" s="117"/>
      <c r="H2" s="118"/>
      <c r="I2" s="119"/>
      <c r="J2" s="116" t="s">
        <v>9</v>
      </c>
      <c r="K2" s="117"/>
      <c r="L2" s="118"/>
      <c r="M2" s="119"/>
      <c r="N2" s="5"/>
    </row>
    <row r="3" spans="1:14" ht="18" customHeight="1" x14ac:dyDescent="0.15">
      <c r="A3" s="145"/>
      <c r="B3" s="142"/>
      <c r="C3" s="143"/>
      <c r="D3" s="143"/>
      <c r="E3" s="144"/>
      <c r="F3" s="120"/>
      <c r="G3" s="121"/>
      <c r="H3" s="121"/>
      <c r="I3" s="122"/>
      <c r="J3" s="120"/>
      <c r="K3" s="121"/>
      <c r="L3" s="121"/>
      <c r="M3" s="122"/>
      <c r="N3" s="5"/>
    </row>
    <row r="4" spans="1:14" ht="18" customHeight="1" x14ac:dyDescent="0.15">
      <c r="A4" s="8" t="s">
        <v>18</v>
      </c>
      <c r="B4" s="28" t="s">
        <v>14</v>
      </c>
      <c r="C4" s="29" t="s">
        <v>19</v>
      </c>
      <c r="D4" s="10" t="s">
        <v>0</v>
      </c>
      <c r="E4" s="11" t="s">
        <v>1</v>
      </c>
      <c r="F4" s="27" t="s">
        <v>14</v>
      </c>
      <c r="G4" s="26" t="s">
        <v>19</v>
      </c>
      <c r="H4" s="15" t="s">
        <v>0</v>
      </c>
      <c r="I4" s="16" t="s">
        <v>1</v>
      </c>
      <c r="J4" s="27" t="s">
        <v>14</v>
      </c>
      <c r="K4" s="26" t="s">
        <v>19</v>
      </c>
      <c r="L4" s="15" t="s">
        <v>0</v>
      </c>
      <c r="M4" s="16" t="s">
        <v>1</v>
      </c>
      <c r="N4" s="3"/>
    </row>
    <row r="5" spans="1:14" ht="18" customHeight="1" x14ac:dyDescent="0.15">
      <c r="A5" s="8">
        <v>14</v>
      </c>
      <c r="B5" s="12">
        <f t="shared" ref="B5:B10" si="0">D5+E5</f>
        <v>16330</v>
      </c>
      <c r="C5" s="22"/>
      <c r="D5" s="13">
        <v>7935</v>
      </c>
      <c r="E5" s="14">
        <v>8395</v>
      </c>
      <c r="F5" s="17">
        <f t="shared" ref="F5:F10" si="1">SUM(H5:I5)</f>
        <v>1093</v>
      </c>
      <c r="G5" s="23"/>
      <c r="H5" s="18">
        <v>673</v>
      </c>
      <c r="I5" s="19">
        <v>420</v>
      </c>
      <c r="J5" s="20">
        <f t="shared" ref="J5:J11" si="2">SUM(L5:M5)</f>
        <v>4064</v>
      </c>
      <c r="K5" s="24"/>
      <c r="L5" s="18">
        <v>2011</v>
      </c>
      <c r="M5" s="19">
        <v>2053</v>
      </c>
      <c r="N5" s="4"/>
    </row>
    <row r="6" spans="1:14" ht="18" customHeight="1" x14ac:dyDescent="0.15">
      <c r="A6" s="9">
        <v>15</v>
      </c>
      <c r="B6" s="12">
        <f t="shared" si="0"/>
        <v>15921</v>
      </c>
      <c r="C6" s="22">
        <f t="shared" ref="C6:C11" si="3">B6/B5</f>
        <v>0.97495407225964481</v>
      </c>
      <c r="D6" s="13">
        <v>7926</v>
      </c>
      <c r="E6" s="14">
        <v>7995</v>
      </c>
      <c r="F6" s="17">
        <f t="shared" si="1"/>
        <v>1056</v>
      </c>
      <c r="G6" s="23">
        <f t="shared" ref="G6:G11" si="4">F6/F5</f>
        <v>0.96614821591948763</v>
      </c>
      <c r="H6" s="18">
        <v>670</v>
      </c>
      <c r="I6" s="19">
        <v>386</v>
      </c>
      <c r="J6" s="20">
        <f t="shared" si="2"/>
        <v>4244</v>
      </c>
      <c r="K6" s="24">
        <f t="shared" ref="K6:K11" si="5">J6/J5</f>
        <v>1.0442913385826771</v>
      </c>
      <c r="L6" s="18">
        <v>2108</v>
      </c>
      <c r="M6" s="19">
        <v>2136</v>
      </c>
      <c r="N6" s="4"/>
    </row>
    <row r="7" spans="1:14" ht="18" customHeight="1" x14ac:dyDescent="0.15">
      <c r="A7" s="9">
        <v>16</v>
      </c>
      <c r="B7" s="12">
        <f t="shared" si="0"/>
        <v>16252</v>
      </c>
      <c r="C7" s="22">
        <f t="shared" si="3"/>
        <v>1.0207901513724011</v>
      </c>
      <c r="D7" s="13">
        <v>7974</v>
      </c>
      <c r="E7" s="14">
        <v>8278</v>
      </c>
      <c r="F7" s="17">
        <f t="shared" si="1"/>
        <v>1043</v>
      </c>
      <c r="G7" s="23">
        <f t="shared" si="4"/>
        <v>0.98768939393939392</v>
      </c>
      <c r="H7" s="18">
        <v>652</v>
      </c>
      <c r="I7" s="19">
        <v>391</v>
      </c>
      <c r="J7" s="20">
        <f t="shared" si="2"/>
        <v>4061</v>
      </c>
      <c r="K7" s="24">
        <f t="shared" si="5"/>
        <v>0.95688030160226201</v>
      </c>
      <c r="L7" s="18">
        <v>2001</v>
      </c>
      <c r="M7" s="19">
        <v>2060</v>
      </c>
      <c r="N7" s="4"/>
    </row>
    <row r="8" spans="1:14" ht="18" customHeight="1" x14ac:dyDescent="0.15">
      <c r="A8" s="9">
        <v>17</v>
      </c>
      <c r="B8" s="12">
        <f t="shared" si="0"/>
        <v>16914</v>
      </c>
      <c r="C8" s="22">
        <f t="shared" si="3"/>
        <v>1.0407334481909918</v>
      </c>
      <c r="D8" s="13">
        <v>8161</v>
      </c>
      <c r="E8" s="14">
        <v>8753</v>
      </c>
      <c r="F8" s="17">
        <f t="shared" si="1"/>
        <v>927</v>
      </c>
      <c r="G8" s="23">
        <f t="shared" si="4"/>
        <v>0.88878235858101629</v>
      </c>
      <c r="H8" s="18">
        <v>567</v>
      </c>
      <c r="I8" s="19">
        <v>360</v>
      </c>
      <c r="J8" s="20">
        <f t="shared" si="2"/>
        <v>4044</v>
      </c>
      <c r="K8" s="24">
        <f t="shared" si="5"/>
        <v>0.99581383895592224</v>
      </c>
      <c r="L8" s="18">
        <v>2033</v>
      </c>
      <c r="M8" s="19">
        <v>2011</v>
      </c>
      <c r="N8" s="4"/>
    </row>
    <row r="9" spans="1:14" ht="18" customHeight="1" x14ac:dyDescent="0.15">
      <c r="A9" s="9">
        <v>18</v>
      </c>
      <c r="B9" s="12">
        <f t="shared" si="0"/>
        <v>16844</v>
      </c>
      <c r="C9" s="22">
        <f t="shared" si="3"/>
        <v>0.99586141657798277</v>
      </c>
      <c r="D9" s="13">
        <v>8107</v>
      </c>
      <c r="E9" s="14">
        <v>8737</v>
      </c>
      <c r="F9" s="17">
        <f t="shared" si="1"/>
        <v>841</v>
      </c>
      <c r="G9" s="23">
        <f t="shared" si="4"/>
        <v>0.90722761596548007</v>
      </c>
      <c r="H9" s="18">
        <v>505</v>
      </c>
      <c r="I9" s="19">
        <v>336</v>
      </c>
      <c r="J9" s="20">
        <f t="shared" si="2"/>
        <v>4043</v>
      </c>
      <c r="K9" s="24">
        <f t="shared" si="5"/>
        <v>0.99975272007912952</v>
      </c>
      <c r="L9" s="18">
        <v>2015</v>
      </c>
      <c r="M9" s="19">
        <v>2028</v>
      </c>
      <c r="N9" s="4"/>
    </row>
    <row r="10" spans="1:14" ht="18" customHeight="1" x14ac:dyDescent="0.15">
      <c r="A10" s="9">
        <v>19</v>
      </c>
      <c r="B10" s="12">
        <f t="shared" si="0"/>
        <v>16939</v>
      </c>
      <c r="C10" s="22">
        <f t="shared" si="3"/>
        <v>1.0056399905010687</v>
      </c>
      <c r="D10" s="13">
        <v>8219</v>
      </c>
      <c r="E10" s="14">
        <v>8720</v>
      </c>
      <c r="F10" s="17">
        <f t="shared" si="1"/>
        <v>865</v>
      </c>
      <c r="G10" s="23">
        <f t="shared" si="4"/>
        <v>1.028537455410226</v>
      </c>
      <c r="H10" s="18">
        <v>516</v>
      </c>
      <c r="I10" s="19">
        <v>349</v>
      </c>
      <c r="J10" s="20">
        <f t="shared" si="2"/>
        <v>4582</v>
      </c>
      <c r="K10" s="24">
        <f t="shared" si="5"/>
        <v>1.1333168439277763</v>
      </c>
      <c r="L10" s="18">
        <v>2233</v>
      </c>
      <c r="M10" s="19">
        <v>2349</v>
      </c>
      <c r="N10" s="4"/>
    </row>
    <row r="11" spans="1:14" ht="18" customHeight="1" x14ac:dyDescent="0.15">
      <c r="A11" s="45">
        <v>20</v>
      </c>
      <c r="B11" s="12">
        <f>F11+J11+B27+F27+J27+B43+F43+J43+B59+F59</f>
        <v>16915</v>
      </c>
      <c r="C11" s="22">
        <f t="shared" si="3"/>
        <v>0.99858315130763331</v>
      </c>
      <c r="D11" s="13">
        <f>H11+L11+D27+H27+L27+D43+H43+L43+D59+H59</f>
        <v>8206</v>
      </c>
      <c r="E11" s="14">
        <f>I11+M11+E27+I27+M27+E43+I43+M43+E59+I59</f>
        <v>8709</v>
      </c>
      <c r="F11" s="17">
        <f>SUM(H11:I11)</f>
        <v>813</v>
      </c>
      <c r="G11" s="23">
        <f t="shared" si="4"/>
        <v>0.93988439306358385</v>
      </c>
      <c r="H11" s="48">
        <v>493</v>
      </c>
      <c r="I11" s="49">
        <v>320</v>
      </c>
      <c r="J11" s="17">
        <f t="shared" si="2"/>
        <v>4373</v>
      </c>
      <c r="K11" s="23">
        <f t="shared" si="5"/>
        <v>0.95438673068529023</v>
      </c>
      <c r="L11" s="48">
        <v>2121</v>
      </c>
      <c r="M11" s="49">
        <v>2252</v>
      </c>
      <c r="N11" s="4"/>
    </row>
    <row r="12" spans="1:14" ht="18" customHeight="1" x14ac:dyDescent="0.15">
      <c r="A12" s="45">
        <v>21</v>
      </c>
      <c r="B12" s="12">
        <f>F12+J12+B28+F28+J28+B44+F44+J44+B60+F60</f>
        <v>16852</v>
      </c>
      <c r="C12" s="22">
        <f>B12/B11</f>
        <v>0.99627549512267222</v>
      </c>
      <c r="D12" s="13">
        <f>H12+L12+D28+H28+L28+D44+H44+L44+D60+H60</f>
        <v>8179</v>
      </c>
      <c r="E12" s="14">
        <f>I12+M12+E28+I28+M28+E44+I44+M44+E60+I60</f>
        <v>8673</v>
      </c>
      <c r="F12" s="17">
        <f>SUM(H12:I12)</f>
        <v>842</v>
      </c>
      <c r="G12" s="23">
        <f>F12/F11</f>
        <v>1.035670356703567</v>
      </c>
      <c r="H12" s="48">
        <v>515</v>
      </c>
      <c r="I12" s="49">
        <v>327</v>
      </c>
      <c r="J12" s="17">
        <f>SUM(L12:M12)</f>
        <v>4297</v>
      </c>
      <c r="K12" s="23">
        <f>J12/J11</f>
        <v>0.98262062657214722</v>
      </c>
      <c r="L12" s="48">
        <v>2065</v>
      </c>
      <c r="M12" s="49">
        <v>2232</v>
      </c>
      <c r="N12" s="4"/>
    </row>
    <row r="13" spans="1:14" ht="18" customHeight="1" x14ac:dyDescent="0.15">
      <c r="A13" s="45">
        <v>22</v>
      </c>
      <c r="B13" s="12">
        <f>D13+E13</f>
        <v>16223</v>
      </c>
      <c r="C13" s="22">
        <f>B13/B12</f>
        <v>0.96267505340612392</v>
      </c>
      <c r="D13" s="13">
        <f>H13+L13+D29+H29+D45+L45+D61+H61</f>
        <v>7837</v>
      </c>
      <c r="E13" s="14">
        <f>I13+M13+E29+I29+E45+M45+E61+I61</f>
        <v>8386</v>
      </c>
      <c r="F13" s="17">
        <v>803</v>
      </c>
      <c r="G13" s="23">
        <f>F13/F12</f>
        <v>0.95368171021377668</v>
      </c>
      <c r="H13" s="48">
        <v>492</v>
      </c>
      <c r="I13" s="49">
        <v>311</v>
      </c>
      <c r="J13" s="17">
        <v>4224</v>
      </c>
      <c r="K13" s="23">
        <f>J13/J12</f>
        <v>0.9830114033046311</v>
      </c>
      <c r="L13" s="48">
        <v>2003</v>
      </c>
      <c r="M13" s="49">
        <v>2221</v>
      </c>
      <c r="N13" s="4"/>
    </row>
    <row r="14" spans="1:14" ht="18" customHeight="1" x14ac:dyDescent="0.15">
      <c r="A14" s="45">
        <v>23</v>
      </c>
      <c r="B14" s="83">
        <v>16020</v>
      </c>
      <c r="C14" s="84">
        <f>B14/B13</f>
        <v>0.9874869013129508</v>
      </c>
      <c r="D14" s="13">
        <v>7680</v>
      </c>
      <c r="E14" s="14">
        <v>8340</v>
      </c>
      <c r="F14" s="17">
        <v>716</v>
      </c>
      <c r="G14" s="85">
        <f>F14/F13</f>
        <v>0.8916562889165629</v>
      </c>
      <c r="H14" s="48">
        <v>446</v>
      </c>
      <c r="I14" s="48">
        <v>270</v>
      </c>
      <c r="J14" s="48">
        <v>4432</v>
      </c>
      <c r="K14" s="85">
        <f>J14/J13</f>
        <v>1.0492424242424243</v>
      </c>
      <c r="L14" s="48">
        <v>2075</v>
      </c>
      <c r="M14" s="49">
        <v>2357</v>
      </c>
      <c r="N14" s="4"/>
    </row>
    <row r="15" spans="1:14" ht="18" customHeight="1" x14ac:dyDescent="0.15">
      <c r="A15" s="45">
        <v>24</v>
      </c>
      <c r="B15" s="12">
        <f>SUM(D15+E15)</f>
        <v>15522.7912</v>
      </c>
      <c r="C15" s="84">
        <f>B15/B14</f>
        <v>0.96896324594257177</v>
      </c>
      <c r="D15" s="95">
        <v>7761.3955999999998</v>
      </c>
      <c r="E15" s="14">
        <v>7761.3955999999998</v>
      </c>
      <c r="F15" s="92">
        <f>SUM(H15+I15)</f>
        <v>741</v>
      </c>
      <c r="G15" s="85">
        <f>F15/F14</f>
        <v>1.0349162011173185</v>
      </c>
      <c r="H15" s="93">
        <v>462</v>
      </c>
      <c r="I15" s="49">
        <v>279</v>
      </c>
      <c r="J15" s="92">
        <f>SUM(L15+M15)</f>
        <v>4016.55</v>
      </c>
      <c r="K15" s="85">
        <f>J15/J14</f>
        <v>0.90626128158844765</v>
      </c>
      <c r="L15" s="91">
        <v>1946.0820000000001</v>
      </c>
      <c r="M15" s="49">
        <v>2070.4679999999998</v>
      </c>
      <c r="N15" s="4"/>
    </row>
    <row r="16" spans="1:14" ht="18" customHeight="1" x14ac:dyDescent="0.15">
      <c r="A16" s="2" t="s">
        <v>5</v>
      </c>
      <c r="B16" s="7"/>
      <c r="C16" s="7"/>
      <c r="D16" s="7"/>
      <c r="E16" s="7"/>
      <c r="F16" s="7"/>
      <c r="G16" s="7"/>
      <c r="H16" s="7"/>
      <c r="I16" s="7"/>
      <c r="J16" s="7"/>
      <c r="K16" s="7"/>
      <c r="L16" s="7"/>
      <c r="M16" s="7"/>
    </row>
    <row r="17" spans="1:14" ht="9.9499999999999993" customHeight="1" x14ac:dyDescent="0.15">
      <c r="A17" s="7"/>
      <c r="B17" s="7"/>
      <c r="C17" s="7"/>
      <c r="D17" s="7"/>
      <c r="E17" s="7"/>
      <c r="F17" s="7"/>
      <c r="G17" s="7"/>
      <c r="H17" s="7"/>
      <c r="I17" s="7"/>
      <c r="J17" s="7"/>
      <c r="K17" s="7"/>
      <c r="L17" s="7"/>
      <c r="M17" s="7"/>
    </row>
    <row r="18" spans="1:14" ht="18" customHeight="1" x14ac:dyDescent="0.15">
      <c r="A18" s="145"/>
      <c r="B18" s="116" t="s">
        <v>15</v>
      </c>
      <c r="C18" s="117"/>
      <c r="D18" s="123"/>
      <c r="E18" s="124"/>
      <c r="F18" s="116" t="s">
        <v>2</v>
      </c>
      <c r="G18" s="117"/>
      <c r="H18" s="118"/>
      <c r="I18" s="119"/>
      <c r="J18" s="116" t="s">
        <v>12</v>
      </c>
      <c r="K18" s="117"/>
      <c r="L18" s="118"/>
      <c r="M18" s="119"/>
      <c r="N18" s="5"/>
    </row>
    <row r="19" spans="1:14" ht="18" customHeight="1" x14ac:dyDescent="0.15">
      <c r="A19" s="145"/>
      <c r="B19" s="125"/>
      <c r="C19" s="126"/>
      <c r="D19" s="126"/>
      <c r="E19" s="127"/>
      <c r="F19" s="120"/>
      <c r="G19" s="121"/>
      <c r="H19" s="121"/>
      <c r="I19" s="122"/>
      <c r="J19" s="120"/>
      <c r="K19" s="121"/>
      <c r="L19" s="121"/>
      <c r="M19" s="122"/>
      <c r="N19" s="5"/>
    </row>
    <row r="20" spans="1:14" ht="18" customHeight="1" x14ac:dyDescent="0.15">
      <c r="A20" s="8" t="s">
        <v>18</v>
      </c>
      <c r="B20" s="27" t="s">
        <v>14</v>
      </c>
      <c r="C20" s="26" t="s">
        <v>19</v>
      </c>
      <c r="D20" s="15" t="s">
        <v>0</v>
      </c>
      <c r="E20" s="16" t="s">
        <v>1</v>
      </c>
      <c r="F20" s="27" t="s">
        <v>14</v>
      </c>
      <c r="G20" s="26" t="s">
        <v>19</v>
      </c>
      <c r="H20" s="15" t="s">
        <v>0</v>
      </c>
      <c r="I20" s="16" t="s">
        <v>1</v>
      </c>
      <c r="J20" s="27" t="s">
        <v>14</v>
      </c>
      <c r="K20" s="26" t="s">
        <v>19</v>
      </c>
      <c r="L20" s="15" t="s">
        <v>0</v>
      </c>
      <c r="M20" s="16" t="s">
        <v>1</v>
      </c>
      <c r="N20" s="3"/>
    </row>
    <row r="21" spans="1:14" ht="18" customHeight="1" x14ac:dyDescent="0.15">
      <c r="A21" s="8">
        <v>14</v>
      </c>
      <c r="B21" s="21">
        <f t="shared" ref="B21:B27" si="6">SUM(D21:E21)</f>
        <v>1758</v>
      </c>
      <c r="C21" s="25"/>
      <c r="D21" s="18">
        <v>776</v>
      </c>
      <c r="E21" s="19">
        <v>982</v>
      </c>
      <c r="F21" s="20">
        <f t="shared" ref="F21:F27" si="7">SUM(H21:I21)</f>
        <v>4298</v>
      </c>
      <c r="G21" s="24"/>
      <c r="H21" s="18">
        <v>1434</v>
      </c>
      <c r="I21" s="19">
        <v>2864</v>
      </c>
      <c r="J21" s="20">
        <f t="shared" ref="J21:J27" si="8">SUM(L21:M21)</f>
        <v>168</v>
      </c>
      <c r="K21" s="24"/>
      <c r="L21" s="18">
        <v>84</v>
      </c>
      <c r="M21" s="19">
        <v>84</v>
      </c>
      <c r="N21" s="4"/>
    </row>
    <row r="22" spans="1:14" ht="18" customHeight="1" x14ac:dyDescent="0.15">
      <c r="A22" s="9">
        <v>15</v>
      </c>
      <c r="B22" s="21">
        <f t="shared" si="6"/>
        <v>1725</v>
      </c>
      <c r="C22" s="25">
        <f t="shared" ref="C22:C27" si="9">B22/B21</f>
        <v>0.98122866894197958</v>
      </c>
      <c r="D22" s="18">
        <v>750</v>
      </c>
      <c r="E22" s="19">
        <v>975</v>
      </c>
      <c r="F22" s="20">
        <f t="shared" si="7"/>
        <v>4121</v>
      </c>
      <c r="G22" s="24">
        <f t="shared" ref="G22:G27" si="10">F22/F21</f>
        <v>0.95881805490926009</v>
      </c>
      <c r="H22" s="18">
        <v>1447</v>
      </c>
      <c r="I22" s="19">
        <v>2674</v>
      </c>
      <c r="J22" s="20">
        <f t="shared" si="8"/>
        <v>163</v>
      </c>
      <c r="K22" s="24">
        <f t="shared" ref="K22:K27" si="11">J22/J21</f>
        <v>0.97023809523809523</v>
      </c>
      <c r="L22" s="18">
        <v>80</v>
      </c>
      <c r="M22" s="19">
        <v>83</v>
      </c>
      <c r="N22" s="4"/>
    </row>
    <row r="23" spans="1:14" ht="18" customHeight="1" x14ac:dyDescent="0.15">
      <c r="A23" s="9">
        <v>16</v>
      </c>
      <c r="B23" s="21">
        <f t="shared" si="6"/>
        <v>2052</v>
      </c>
      <c r="C23" s="25">
        <f t="shared" si="9"/>
        <v>1.1895652173913043</v>
      </c>
      <c r="D23" s="18">
        <v>892</v>
      </c>
      <c r="E23" s="19">
        <v>1160</v>
      </c>
      <c r="F23" s="20">
        <f t="shared" si="7"/>
        <v>4316</v>
      </c>
      <c r="G23" s="24">
        <f t="shared" si="10"/>
        <v>1.0473186119873816</v>
      </c>
      <c r="H23" s="18">
        <v>1507</v>
      </c>
      <c r="I23" s="19">
        <v>2809</v>
      </c>
      <c r="J23" s="20">
        <f t="shared" si="8"/>
        <v>170</v>
      </c>
      <c r="K23" s="24">
        <f t="shared" si="11"/>
        <v>1.0429447852760736</v>
      </c>
      <c r="L23" s="18">
        <v>88</v>
      </c>
      <c r="M23" s="19">
        <v>82</v>
      </c>
      <c r="N23" s="4"/>
    </row>
    <row r="24" spans="1:14" ht="18" customHeight="1" x14ac:dyDescent="0.15">
      <c r="A24" s="9">
        <v>17</v>
      </c>
      <c r="B24" s="21">
        <f t="shared" si="6"/>
        <v>2025</v>
      </c>
      <c r="C24" s="25">
        <f t="shared" si="9"/>
        <v>0.98684210526315785</v>
      </c>
      <c r="D24" s="18">
        <v>881</v>
      </c>
      <c r="E24" s="19">
        <v>1144</v>
      </c>
      <c r="F24" s="20">
        <f t="shared" si="7"/>
        <v>5280</v>
      </c>
      <c r="G24" s="24">
        <f t="shared" si="10"/>
        <v>1.2233549582947174</v>
      </c>
      <c r="H24" s="18">
        <v>1847</v>
      </c>
      <c r="I24" s="19">
        <v>3433</v>
      </c>
      <c r="J24" s="20">
        <f t="shared" si="8"/>
        <v>173</v>
      </c>
      <c r="K24" s="24">
        <f t="shared" si="11"/>
        <v>1.0176470588235293</v>
      </c>
      <c r="L24" s="18">
        <v>90</v>
      </c>
      <c r="M24" s="19">
        <v>83</v>
      </c>
      <c r="N24" s="4"/>
    </row>
    <row r="25" spans="1:14" ht="18" customHeight="1" x14ac:dyDescent="0.15">
      <c r="A25" s="9">
        <v>18</v>
      </c>
      <c r="B25" s="21">
        <f t="shared" si="6"/>
        <v>1844</v>
      </c>
      <c r="C25" s="25">
        <f t="shared" si="9"/>
        <v>0.91061728395061725</v>
      </c>
      <c r="D25" s="18">
        <v>798</v>
      </c>
      <c r="E25" s="19">
        <v>1046</v>
      </c>
      <c r="F25" s="20">
        <f t="shared" si="7"/>
        <v>5429</v>
      </c>
      <c r="G25" s="24">
        <f t="shared" si="10"/>
        <v>1.0282196969696971</v>
      </c>
      <c r="H25" s="18">
        <v>1905</v>
      </c>
      <c r="I25" s="19">
        <v>3524</v>
      </c>
      <c r="J25" s="20">
        <f t="shared" si="8"/>
        <v>170</v>
      </c>
      <c r="K25" s="24">
        <f t="shared" si="11"/>
        <v>0.98265895953757221</v>
      </c>
      <c r="L25" s="18">
        <v>90</v>
      </c>
      <c r="M25" s="19">
        <v>80</v>
      </c>
      <c r="N25" s="4"/>
    </row>
    <row r="26" spans="1:14" ht="18" customHeight="1" x14ac:dyDescent="0.15">
      <c r="A26" s="9">
        <v>19</v>
      </c>
      <c r="B26" s="21">
        <f t="shared" si="6"/>
        <v>1662</v>
      </c>
      <c r="C26" s="25">
        <f t="shared" si="9"/>
        <v>0.90130151843817785</v>
      </c>
      <c r="D26" s="18">
        <v>716</v>
      </c>
      <c r="E26" s="19">
        <v>946</v>
      </c>
      <c r="F26" s="20">
        <f t="shared" si="7"/>
        <v>5031</v>
      </c>
      <c r="G26" s="24">
        <f t="shared" si="10"/>
        <v>0.92668999815804021</v>
      </c>
      <c r="H26" s="18">
        <v>1779</v>
      </c>
      <c r="I26" s="19">
        <v>3252</v>
      </c>
      <c r="J26" s="20">
        <f t="shared" si="8"/>
        <v>170</v>
      </c>
      <c r="K26" s="24">
        <f t="shared" si="11"/>
        <v>1</v>
      </c>
      <c r="L26" s="18">
        <v>90</v>
      </c>
      <c r="M26" s="19">
        <v>80</v>
      </c>
      <c r="N26" s="4"/>
    </row>
    <row r="27" spans="1:14" s="51" customFormat="1" ht="18" customHeight="1" x14ac:dyDescent="0.15">
      <c r="A27" s="45">
        <v>20</v>
      </c>
      <c r="B27" s="46">
        <f t="shared" si="6"/>
        <v>1861</v>
      </c>
      <c r="C27" s="47">
        <f t="shared" si="9"/>
        <v>1.1197352587244285</v>
      </c>
      <c r="D27" s="48">
        <v>809</v>
      </c>
      <c r="E27" s="49">
        <v>1052</v>
      </c>
      <c r="F27" s="17">
        <f t="shared" si="7"/>
        <v>4978</v>
      </c>
      <c r="G27" s="23">
        <f t="shared" si="10"/>
        <v>0.98946531504671043</v>
      </c>
      <c r="H27" s="48">
        <v>1749</v>
      </c>
      <c r="I27" s="49">
        <v>3229</v>
      </c>
      <c r="J27" s="17">
        <f t="shared" si="8"/>
        <v>168</v>
      </c>
      <c r="K27" s="23">
        <f t="shared" si="11"/>
        <v>0.9882352941176471</v>
      </c>
      <c r="L27" s="48">
        <v>91</v>
      </c>
      <c r="M27" s="49">
        <v>77</v>
      </c>
      <c r="N27" s="50"/>
    </row>
    <row r="28" spans="1:14" s="51" customFormat="1" ht="18" customHeight="1" x14ac:dyDescent="0.15">
      <c r="A28" s="45">
        <v>21</v>
      </c>
      <c r="B28" s="46">
        <f>SUM(D28:E28)</f>
        <v>2120</v>
      </c>
      <c r="C28" s="47">
        <f>B28/B27</f>
        <v>1.139172487909726</v>
      </c>
      <c r="D28" s="48">
        <v>926</v>
      </c>
      <c r="E28" s="49">
        <v>1194</v>
      </c>
      <c r="F28" s="17">
        <f>SUM(H28:I28)</f>
        <v>5641</v>
      </c>
      <c r="G28" s="23">
        <f>F28/F27</f>
        <v>1.1331860184813178</v>
      </c>
      <c r="H28" s="48">
        <v>2021</v>
      </c>
      <c r="I28" s="49">
        <v>3620</v>
      </c>
      <c r="J28" s="63"/>
      <c r="K28" s="64"/>
      <c r="L28" s="65"/>
      <c r="M28" s="66"/>
      <c r="N28" s="50"/>
    </row>
    <row r="29" spans="1:14" s="51" customFormat="1" ht="18" customHeight="1" x14ac:dyDescent="0.15">
      <c r="A29" s="72">
        <v>22</v>
      </c>
      <c r="B29" s="73">
        <v>1620</v>
      </c>
      <c r="C29" s="74">
        <f>B29/B28</f>
        <v>0.76415094339622647</v>
      </c>
      <c r="D29" s="75">
        <v>703</v>
      </c>
      <c r="E29" s="76">
        <v>917</v>
      </c>
      <c r="F29" s="77">
        <v>5656</v>
      </c>
      <c r="G29" s="78">
        <f>F29/F28</f>
        <v>1.0026591029959226</v>
      </c>
      <c r="H29" s="75">
        <v>1985</v>
      </c>
      <c r="I29" s="76">
        <v>3671</v>
      </c>
      <c r="J29" s="79"/>
      <c r="K29" s="80"/>
      <c r="L29" s="81"/>
      <c r="M29" s="81"/>
      <c r="N29" s="50"/>
    </row>
    <row r="30" spans="1:14" s="82" customFormat="1" ht="18" customHeight="1" x14ac:dyDescent="0.15">
      <c r="A30" s="45">
        <v>23</v>
      </c>
      <c r="B30" s="86">
        <v>1656</v>
      </c>
      <c r="C30" s="87">
        <f>B30/B29</f>
        <v>1.0222222222222221</v>
      </c>
      <c r="D30" s="48">
        <v>719</v>
      </c>
      <c r="E30" s="49">
        <v>937</v>
      </c>
      <c r="F30" s="88">
        <v>5347</v>
      </c>
      <c r="G30" s="85">
        <f>F30/F29</f>
        <v>0.94536775106082038</v>
      </c>
      <c r="H30" s="48">
        <v>1884</v>
      </c>
      <c r="I30" s="49">
        <v>3463</v>
      </c>
      <c r="J30" s="89"/>
      <c r="K30" s="89"/>
      <c r="L30" s="89"/>
      <c r="M30" s="89"/>
      <c r="N30" s="50"/>
    </row>
    <row r="31" spans="1:14" s="82" customFormat="1" ht="18" customHeight="1" x14ac:dyDescent="0.15">
      <c r="A31" s="45">
        <v>24</v>
      </c>
      <c r="B31" s="94">
        <f>SUM(D31+E31)</f>
        <v>1022.7591</v>
      </c>
      <c r="C31" s="87">
        <f>B31/B30</f>
        <v>0.61760815217391307</v>
      </c>
      <c r="D31" s="48">
        <v>440.87470000000002</v>
      </c>
      <c r="E31" s="49">
        <v>581.88440000000003</v>
      </c>
      <c r="F31" s="92">
        <f>SUM(H31+I31)</f>
        <v>5402.2160000000003</v>
      </c>
      <c r="G31" s="85">
        <f>F31/F30</f>
        <v>1.0103265382457454</v>
      </c>
      <c r="H31" s="48">
        <v>1922.78</v>
      </c>
      <c r="I31" s="49">
        <v>3479.4360000000001</v>
      </c>
      <c r="J31" s="89"/>
      <c r="K31" s="89"/>
      <c r="L31" s="89"/>
      <c r="M31" s="89"/>
      <c r="N31" s="50"/>
    </row>
    <row r="32" spans="1:14" s="51" customFormat="1" ht="18" customHeight="1" x14ac:dyDescent="0.15">
      <c r="A32" s="51" t="s">
        <v>5</v>
      </c>
      <c r="B32" s="52"/>
      <c r="C32" s="52"/>
      <c r="D32" s="52"/>
      <c r="E32" s="52"/>
      <c r="F32" s="52"/>
      <c r="G32" s="52"/>
      <c r="H32" s="52"/>
      <c r="I32" s="52"/>
      <c r="J32" s="52"/>
      <c r="K32" s="52"/>
      <c r="L32" s="52"/>
      <c r="M32" s="52"/>
    </row>
    <row r="33" spans="1:14" s="51" customFormat="1" ht="9.9499999999999993" customHeight="1" x14ac:dyDescent="0.15">
      <c r="A33" s="52"/>
      <c r="B33" s="52"/>
      <c r="C33" s="52"/>
      <c r="D33" s="52"/>
      <c r="E33" s="52"/>
      <c r="F33" s="52"/>
      <c r="G33" s="52"/>
      <c r="H33" s="52"/>
      <c r="I33" s="52"/>
      <c r="J33" s="52"/>
      <c r="K33" s="52"/>
      <c r="L33" s="52"/>
      <c r="M33" s="52"/>
    </row>
    <row r="34" spans="1:14" s="51" customFormat="1" ht="18" customHeight="1" x14ac:dyDescent="0.15">
      <c r="A34" s="137"/>
      <c r="B34" s="129" t="s">
        <v>11</v>
      </c>
      <c r="C34" s="130"/>
      <c r="D34" s="131"/>
      <c r="E34" s="132"/>
      <c r="F34" s="129" t="s">
        <v>10</v>
      </c>
      <c r="G34" s="130"/>
      <c r="H34" s="131"/>
      <c r="I34" s="132"/>
      <c r="J34" s="104" t="s">
        <v>3</v>
      </c>
      <c r="K34" s="105"/>
      <c r="L34" s="106"/>
      <c r="M34" s="107"/>
      <c r="N34" s="53"/>
    </row>
    <row r="35" spans="1:14" s="51" customFormat="1" ht="18" customHeight="1" x14ac:dyDescent="0.15">
      <c r="A35" s="137"/>
      <c r="B35" s="133" t="s">
        <v>27</v>
      </c>
      <c r="C35" s="134"/>
      <c r="D35" s="134"/>
      <c r="E35" s="135"/>
      <c r="F35" s="133" t="s">
        <v>17</v>
      </c>
      <c r="G35" s="134"/>
      <c r="H35" s="134"/>
      <c r="I35" s="135"/>
      <c r="J35" s="108"/>
      <c r="K35" s="109"/>
      <c r="L35" s="109"/>
      <c r="M35" s="110"/>
      <c r="N35" s="53"/>
    </row>
    <row r="36" spans="1:14" s="51" customFormat="1" ht="18" customHeight="1" x14ac:dyDescent="0.15">
      <c r="A36" s="54" t="s">
        <v>18</v>
      </c>
      <c r="B36" s="55" t="s">
        <v>14</v>
      </c>
      <c r="C36" s="56" t="s">
        <v>19</v>
      </c>
      <c r="D36" s="57" t="s">
        <v>0</v>
      </c>
      <c r="E36" s="58" t="s">
        <v>1</v>
      </c>
      <c r="F36" s="55" t="s">
        <v>14</v>
      </c>
      <c r="G36" s="56" t="s">
        <v>19</v>
      </c>
      <c r="H36" s="57" t="s">
        <v>0</v>
      </c>
      <c r="I36" s="58" t="s">
        <v>1</v>
      </c>
      <c r="J36" s="55" t="s">
        <v>14</v>
      </c>
      <c r="K36" s="56" t="s">
        <v>19</v>
      </c>
      <c r="L36" s="57" t="s">
        <v>0</v>
      </c>
      <c r="M36" s="58" t="s">
        <v>1</v>
      </c>
      <c r="N36" s="59"/>
    </row>
    <row r="37" spans="1:14" s="51" customFormat="1" ht="18" customHeight="1" x14ac:dyDescent="0.15">
      <c r="A37" s="54">
        <v>14</v>
      </c>
      <c r="B37" s="46">
        <f t="shared" ref="B37:B43" si="12">SUM(D37:E37)</f>
        <v>959</v>
      </c>
      <c r="C37" s="47"/>
      <c r="D37" s="48">
        <v>811</v>
      </c>
      <c r="E37" s="49">
        <v>148</v>
      </c>
      <c r="F37" s="17">
        <f t="shared" ref="F37:F43" si="13">SUM(H37:I37)</f>
        <v>556</v>
      </c>
      <c r="G37" s="23"/>
      <c r="H37" s="48">
        <v>100</v>
      </c>
      <c r="I37" s="49">
        <v>456</v>
      </c>
      <c r="J37" s="17">
        <f t="shared" ref="J37:J43" si="14">SUM(L37:M37)</f>
        <v>1688</v>
      </c>
      <c r="K37" s="23"/>
      <c r="L37" s="48">
        <v>938</v>
      </c>
      <c r="M37" s="49">
        <v>750</v>
      </c>
      <c r="N37" s="50"/>
    </row>
    <row r="38" spans="1:14" s="51" customFormat="1" ht="18" customHeight="1" x14ac:dyDescent="0.15">
      <c r="A38" s="45">
        <v>15</v>
      </c>
      <c r="B38" s="46">
        <f t="shared" si="12"/>
        <v>959</v>
      </c>
      <c r="C38" s="47">
        <f t="shared" ref="C38:C43" si="15">B38/B37</f>
        <v>1</v>
      </c>
      <c r="D38" s="48">
        <v>814</v>
      </c>
      <c r="E38" s="49">
        <v>145</v>
      </c>
      <c r="F38" s="17">
        <f t="shared" si="13"/>
        <v>559</v>
      </c>
      <c r="G38" s="23">
        <f t="shared" ref="G38:G43" si="16">F38/F37</f>
        <v>1.0053956834532374</v>
      </c>
      <c r="H38" s="48">
        <v>100</v>
      </c>
      <c r="I38" s="49">
        <v>459</v>
      </c>
      <c r="J38" s="17">
        <f t="shared" si="14"/>
        <v>1287</v>
      </c>
      <c r="K38" s="23">
        <f t="shared" ref="K38:K43" si="17">J38/J37</f>
        <v>0.76244075829383884</v>
      </c>
      <c r="L38" s="48">
        <v>872</v>
      </c>
      <c r="M38" s="49">
        <v>415</v>
      </c>
      <c r="N38" s="50"/>
    </row>
    <row r="39" spans="1:14" s="51" customFormat="1" ht="18" customHeight="1" x14ac:dyDescent="0.15">
      <c r="A39" s="45">
        <v>16</v>
      </c>
      <c r="B39" s="46">
        <f t="shared" si="12"/>
        <v>960</v>
      </c>
      <c r="C39" s="47">
        <f t="shared" si="15"/>
        <v>1.0010427528675705</v>
      </c>
      <c r="D39" s="48">
        <v>810</v>
      </c>
      <c r="E39" s="49">
        <v>150</v>
      </c>
      <c r="F39" s="17">
        <f t="shared" si="13"/>
        <v>559</v>
      </c>
      <c r="G39" s="23">
        <f t="shared" si="16"/>
        <v>1</v>
      </c>
      <c r="H39" s="48">
        <v>100</v>
      </c>
      <c r="I39" s="49">
        <v>459</v>
      </c>
      <c r="J39" s="17">
        <f t="shared" si="14"/>
        <v>1269</v>
      </c>
      <c r="K39" s="23">
        <f t="shared" si="17"/>
        <v>0.98601398601398604</v>
      </c>
      <c r="L39" s="48">
        <v>814</v>
      </c>
      <c r="M39" s="49">
        <v>455</v>
      </c>
      <c r="N39" s="50"/>
    </row>
    <row r="40" spans="1:14" s="51" customFormat="1" ht="18" customHeight="1" x14ac:dyDescent="0.15">
      <c r="A40" s="45">
        <v>17</v>
      </c>
      <c r="B40" s="46">
        <f t="shared" si="12"/>
        <v>1000</v>
      </c>
      <c r="C40" s="47">
        <f t="shared" si="15"/>
        <v>1.0416666666666667</v>
      </c>
      <c r="D40" s="48">
        <v>850</v>
      </c>
      <c r="E40" s="49">
        <v>150</v>
      </c>
      <c r="F40" s="17">
        <f t="shared" si="13"/>
        <v>530</v>
      </c>
      <c r="G40" s="23">
        <f t="shared" si="16"/>
        <v>0.94812164579606439</v>
      </c>
      <c r="H40" s="48">
        <v>90</v>
      </c>
      <c r="I40" s="49">
        <v>440</v>
      </c>
      <c r="J40" s="17">
        <f t="shared" si="14"/>
        <v>1214</v>
      </c>
      <c r="K40" s="23">
        <f t="shared" si="17"/>
        <v>0.95665878644602054</v>
      </c>
      <c r="L40" s="48">
        <v>784</v>
      </c>
      <c r="M40" s="49">
        <v>430</v>
      </c>
      <c r="N40" s="50"/>
    </row>
    <row r="41" spans="1:14" s="51" customFormat="1" ht="18" customHeight="1" x14ac:dyDescent="0.15">
      <c r="A41" s="45">
        <v>18</v>
      </c>
      <c r="B41" s="46">
        <f t="shared" si="12"/>
        <v>1081</v>
      </c>
      <c r="C41" s="47">
        <f t="shared" si="15"/>
        <v>1.081</v>
      </c>
      <c r="D41" s="48">
        <v>922</v>
      </c>
      <c r="E41" s="49">
        <v>159</v>
      </c>
      <c r="F41" s="17">
        <f t="shared" si="13"/>
        <v>530</v>
      </c>
      <c r="G41" s="23">
        <f t="shared" si="16"/>
        <v>1</v>
      </c>
      <c r="H41" s="48">
        <v>90</v>
      </c>
      <c r="I41" s="49">
        <v>440</v>
      </c>
      <c r="J41" s="17">
        <f t="shared" si="14"/>
        <v>1187</v>
      </c>
      <c r="K41" s="23">
        <f t="shared" si="17"/>
        <v>0.97775947281713349</v>
      </c>
      <c r="L41" s="48">
        <v>765</v>
      </c>
      <c r="M41" s="49">
        <v>422</v>
      </c>
      <c r="N41" s="50"/>
    </row>
    <row r="42" spans="1:14" s="51" customFormat="1" ht="18" customHeight="1" x14ac:dyDescent="0.15">
      <c r="A42" s="45">
        <v>19</v>
      </c>
      <c r="B42" s="46">
        <f t="shared" si="12"/>
        <v>1156</v>
      </c>
      <c r="C42" s="47">
        <f t="shared" si="15"/>
        <v>1.0693802035152637</v>
      </c>
      <c r="D42" s="48">
        <v>982</v>
      </c>
      <c r="E42" s="49">
        <v>174</v>
      </c>
      <c r="F42" s="17">
        <f t="shared" si="13"/>
        <v>530</v>
      </c>
      <c r="G42" s="23">
        <f t="shared" si="16"/>
        <v>1</v>
      </c>
      <c r="H42" s="48">
        <v>90</v>
      </c>
      <c r="I42" s="49">
        <v>440</v>
      </c>
      <c r="J42" s="17">
        <f t="shared" si="14"/>
        <v>1182</v>
      </c>
      <c r="K42" s="23">
        <f t="shared" si="17"/>
        <v>0.995787700084246</v>
      </c>
      <c r="L42" s="48">
        <v>761</v>
      </c>
      <c r="M42" s="49">
        <v>421</v>
      </c>
      <c r="N42" s="50"/>
    </row>
    <row r="43" spans="1:14" s="51" customFormat="1" ht="18" customHeight="1" x14ac:dyDescent="0.15">
      <c r="A43" s="45">
        <v>20</v>
      </c>
      <c r="B43" s="46">
        <f t="shared" si="12"/>
        <v>1168</v>
      </c>
      <c r="C43" s="47">
        <f t="shared" si="15"/>
        <v>1.0103806228373702</v>
      </c>
      <c r="D43" s="48">
        <v>992</v>
      </c>
      <c r="E43" s="49">
        <v>176</v>
      </c>
      <c r="F43" s="17">
        <f t="shared" si="13"/>
        <v>530</v>
      </c>
      <c r="G43" s="23">
        <f t="shared" si="16"/>
        <v>1</v>
      </c>
      <c r="H43" s="48">
        <v>90</v>
      </c>
      <c r="I43" s="49">
        <v>440</v>
      </c>
      <c r="J43" s="17">
        <f t="shared" si="14"/>
        <v>1182</v>
      </c>
      <c r="K43" s="23">
        <f t="shared" si="17"/>
        <v>1</v>
      </c>
      <c r="L43" s="48">
        <v>758</v>
      </c>
      <c r="M43" s="49">
        <v>424</v>
      </c>
      <c r="N43" s="50"/>
    </row>
    <row r="44" spans="1:14" s="51" customFormat="1" ht="18" customHeight="1" x14ac:dyDescent="0.15">
      <c r="A44" s="45">
        <v>21</v>
      </c>
      <c r="B44" s="46">
        <f>SUM(D44:E44)</f>
        <v>957</v>
      </c>
      <c r="C44" s="47">
        <f>B44/B43</f>
        <v>0.81934931506849318</v>
      </c>
      <c r="D44" s="48">
        <v>805</v>
      </c>
      <c r="E44" s="49">
        <v>152</v>
      </c>
      <c r="F44" s="63"/>
      <c r="G44" s="64"/>
      <c r="H44" s="65"/>
      <c r="I44" s="66"/>
      <c r="J44" s="17">
        <f>SUM(L44:M44)</f>
        <v>1180</v>
      </c>
      <c r="K44" s="23">
        <f>J44/J43</f>
        <v>0.99830795262267347</v>
      </c>
      <c r="L44" s="48">
        <v>759</v>
      </c>
      <c r="M44" s="49">
        <v>421</v>
      </c>
      <c r="N44" s="50"/>
    </row>
    <row r="45" spans="1:14" s="51" customFormat="1" ht="18" customHeight="1" x14ac:dyDescent="0.15">
      <c r="A45" s="67">
        <v>22</v>
      </c>
      <c r="B45" s="46">
        <v>1116</v>
      </c>
      <c r="C45" s="47">
        <f>B45/B44</f>
        <v>1.1661442006269593</v>
      </c>
      <c r="D45" s="48">
        <v>942</v>
      </c>
      <c r="E45" s="49">
        <v>174</v>
      </c>
      <c r="F45" s="68"/>
      <c r="G45" s="69"/>
      <c r="H45" s="70"/>
      <c r="I45" s="71"/>
      <c r="J45" s="17">
        <v>1143</v>
      </c>
      <c r="K45" s="23">
        <f>J45/J44</f>
        <v>0.96864406779661016</v>
      </c>
      <c r="L45" s="48">
        <v>731</v>
      </c>
      <c r="M45" s="49">
        <v>412</v>
      </c>
      <c r="N45" s="50"/>
    </row>
    <row r="46" spans="1:14" s="51" customFormat="1" ht="18" customHeight="1" x14ac:dyDescent="0.15">
      <c r="A46" s="45">
        <v>23</v>
      </c>
      <c r="B46" s="46">
        <v>843</v>
      </c>
      <c r="C46" s="87">
        <f>B46/B45</f>
        <v>0.7553763440860215</v>
      </c>
      <c r="D46" s="48">
        <v>706</v>
      </c>
      <c r="E46" s="49">
        <v>137</v>
      </c>
      <c r="F46" s="63"/>
      <c r="G46" s="90"/>
      <c r="H46" s="65"/>
      <c r="I46" s="66"/>
      <c r="J46" s="17">
        <v>1285</v>
      </c>
      <c r="K46" s="85">
        <f>J46/J45</f>
        <v>1.1242344706911636</v>
      </c>
      <c r="L46" s="48">
        <v>816</v>
      </c>
      <c r="M46" s="49">
        <v>469</v>
      </c>
      <c r="N46" s="50"/>
    </row>
    <row r="47" spans="1:14" s="51" customFormat="1" ht="18" customHeight="1" x14ac:dyDescent="0.15">
      <c r="A47" s="45">
        <v>24</v>
      </c>
      <c r="B47" s="94">
        <f>SUM(D47+E47)</f>
        <v>973.97990000000004</v>
      </c>
      <c r="C47" s="87">
        <f>B47/B46</f>
        <v>1.155373546856465</v>
      </c>
      <c r="D47" s="48">
        <v>816.97469999999998</v>
      </c>
      <c r="E47" s="49">
        <v>157.0052</v>
      </c>
      <c r="F47" s="63"/>
      <c r="G47" s="90"/>
      <c r="H47" s="65"/>
      <c r="I47" s="66"/>
      <c r="J47" s="92">
        <f>SUM(L47+M47)</f>
        <v>1366.4939999999999</v>
      </c>
      <c r="K47" s="85">
        <f>J47/J46</f>
        <v>1.0634194552529181</v>
      </c>
      <c r="L47" s="48">
        <v>866.04899999999998</v>
      </c>
      <c r="M47" s="49">
        <v>500.44499999999999</v>
      </c>
      <c r="N47" s="50"/>
    </row>
    <row r="48" spans="1:14" s="51" customFormat="1" ht="18" customHeight="1" x14ac:dyDescent="0.15">
      <c r="A48" s="51" t="s">
        <v>5</v>
      </c>
      <c r="B48" s="52"/>
      <c r="C48" s="52"/>
      <c r="D48" s="52"/>
      <c r="E48" s="52"/>
      <c r="F48" s="52"/>
      <c r="G48" s="52"/>
      <c r="H48" s="52"/>
      <c r="I48" s="52"/>
      <c r="J48" s="52"/>
      <c r="K48" s="52"/>
      <c r="L48" s="52"/>
      <c r="M48" s="52"/>
    </row>
    <row r="49" spans="1:14" s="51" customFormat="1" ht="9.9499999999999993" customHeight="1" x14ac:dyDescent="0.15">
      <c r="A49" s="52"/>
      <c r="B49" s="52"/>
      <c r="C49" s="52"/>
      <c r="D49" s="52"/>
      <c r="E49" s="52"/>
      <c r="F49" s="52"/>
      <c r="G49" s="52"/>
      <c r="H49" s="52"/>
      <c r="I49" s="52"/>
      <c r="J49" s="52"/>
      <c r="K49" s="52"/>
      <c r="L49" s="52"/>
      <c r="M49" s="52"/>
    </row>
    <row r="50" spans="1:14" s="51" customFormat="1" ht="18" customHeight="1" x14ac:dyDescent="0.15">
      <c r="A50" s="137"/>
      <c r="B50" s="104" t="s">
        <v>4</v>
      </c>
      <c r="C50" s="105"/>
      <c r="D50" s="111"/>
      <c r="E50" s="112"/>
      <c r="F50" s="104" t="s">
        <v>16</v>
      </c>
      <c r="G50" s="105"/>
      <c r="H50" s="106"/>
      <c r="I50" s="107"/>
      <c r="J50" s="44"/>
      <c r="K50" s="44"/>
      <c r="L50" s="128"/>
      <c r="M50" s="128"/>
      <c r="N50" s="53"/>
    </row>
    <row r="51" spans="1:14" s="51" customFormat="1" ht="18" customHeight="1" x14ac:dyDescent="0.15">
      <c r="A51" s="137"/>
      <c r="B51" s="113"/>
      <c r="C51" s="114"/>
      <c r="D51" s="114"/>
      <c r="E51" s="115"/>
      <c r="F51" s="108"/>
      <c r="G51" s="109"/>
      <c r="H51" s="109"/>
      <c r="I51" s="110"/>
      <c r="J51" s="44"/>
      <c r="K51" s="44"/>
      <c r="L51" s="128"/>
      <c r="M51" s="128"/>
      <c r="N51" s="53"/>
    </row>
    <row r="52" spans="1:14" s="51" customFormat="1" ht="18" customHeight="1" x14ac:dyDescent="0.15">
      <c r="A52" s="54" t="s">
        <v>18</v>
      </c>
      <c r="B52" s="60" t="s">
        <v>14</v>
      </c>
      <c r="C52" s="56" t="s">
        <v>19</v>
      </c>
      <c r="D52" s="57" t="s">
        <v>0</v>
      </c>
      <c r="E52" s="58" t="s">
        <v>1</v>
      </c>
      <c r="F52" s="60" t="s">
        <v>14</v>
      </c>
      <c r="G52" s="56" t="s">
        <v>19</v>
      </c>
      <c r="H52" s="57" t="s">
        <v>0</v>
      </c>
      <c r="I52" s="58" t="s">
        <v>1</v>
      </c>
      <c r="J52" s="61"/>
      <c r="K52" s="61"/>
      <c r="L52" s="61"/>
      <c r="M52" s="61"/>
      <c r="N52" s="59"/>
    </row>
    <row r="53" spans="1:14" s="51" customFormat="1" ht="18" customHeight="1" x14ac:dyDescent="0.15">
      <c r="A53" s="54">
        <v>14</v>
      </c>
      <c r="B53" s="46">
        <f t="shared" ref="B53:B59" si="18">SUM(D53:E53)</f>
        <v>973</v>
      </c>
      <c r="C53" s="47"/>
      <c r="D53" s="48">
        <v>786</v>
      </c>
      <c r="E53" s="49">
        <v>187</v>
      </c>
      <c r="F53" s="17">
        <f t="shared" ref="F53:F59" si="19">SUM(H53:I53)</f>
        <v>773</v>
      </c>
      <c r="G53" s="23"/>
      <c r="H53" s="48">
        <v>322</v>
      </c>
      <c r="I53" s="49">
        <v>451</v>
      </c>
      <c r="J53" s="62"/>
      <c r="K53" s="62"/>
      <c r="L53" s="62"/>
      <c r="M53" s="62"/>
      <c r="N53" s="50"/>
    </row>
    <row r="54" spans="1:14" s="51" customFormat="1" ht="18" customHeight="1" x14ac:dyDescent="0.15">
      <c r="A54" s="45">
        <v>15</v>
      </c>
      <c r="B54" s="46">
        <f t="shared" si="18"/>
        <v>1052</v>
      </c>
      <c r="C54" s="47">
        <f t="shared" ref="C54:C59" si="20">B54/B53</f>
        <v>1.0811921891058582</v>
      </c>
      <c r="D54" s="48">
        <v>754</v>
      </c>
      <c r="E54" s="49">
        <v>298</v>
      </c>
      <c r="F54" s="17">
        <f t="shared" si="19"/>
        <v>755</v>
      </c>
      <c r="G54" s="23">
        <f t="shared" ref="G54:G59" si="21">F54/F53</f>
        <v>0.97671410090556277</v>
      </c>
      <c r="H54" s="48">
        <v>331</v>
      </c>
      <c r="I54" s="49">
        <v>424</v>
      </c>
      <c r="J54" s="62"/>
      <c r="K54" s="62"/>
      <c r="L54" s="62"/>
      <c r="M54" s="62"/>
      <c r="N54" s="50"/>
    </row>
    <row r="55" spans="1:14" s="51" customFormat="1" ht="18" customHeight="1" x14ac:dyDescent="0.15">
      <c r="A55" s="45">
        <v>16</v>
      </c>
      <c r="B55" s="46">
        <f t="shared" si="18"/>
        <v>1084</v>
      </c>
      <c r="C55" s="47">
        <f t="shared" si="20"/>
        <v>1.0304182509505704</v>
      </c>
      <c r="D55" s="48">
        <v>783</v>
      </c>
      <c r="E55" s="49">
        <v>301</v>
      </c>
      <c r="F55" s="17">
        <f t="shared" si="19"/>
        <v>738</v>
      </c>
      <c r="G55" s="23">
        <f t="shared" si="21"/>
        <v>0.97748344370860929</v>
      </c>
      <c r="H55" s="48">
        <v>327</v>
      </c>
      <c r="I55" s="49">
        <v>411</v>
      </c>
      <c r="J55" s="62"/>
      <c r="K55" s="62"/>
      <c r="L55" s="62"/>
      <c r="M55" s="62"/>
      <c r="N55" s="50"/>
    </row>
    <row r="56" spans="1:14" s="51" customFormat="1" ht="18" customHeight="1" x14ac:dyDescent="0.15">
      <c r="A56" s="45">
        <v>17</v>
      </c>
      <c r="B56" s="46">
        <f t="shared" si="18"/>
        <v>1019</v>
      </c>
      <c r="C56" s="47">
        <f t="shared" si="20"/>
        <v>0.94003690036900367</v>
      </c>
      <c r="D56" s="48">
        <v>719</v>
      </c>
      <c r="E56" s="49">
        <v>300</v>
      </c>
      <c r="F56" s="17">
        <f t="shared" si="19"/>
        <v>702</v>
      </c>
      <c r="G56" s="23">
        <f t="shared" si="21"/>
        <v>0.95121951219512191</v>
      </c>
      <c r="H56" s="48">
        <v>300</v>
      </c>
      <c r="I56" s="49">
        <v>402</v>
      </c>
      <c r="J56" s="62"/>
      <c r="K56" s="62"/>
      <c r="L56" s="62"/>
      <c r="M56" s="62"/>
      <c r="N56" s="50"/>
    </row>
    <row r="57" spans="1:14" s="51" customFormat="1" ht="18" customHeight="1" x14ac:dyDescent="0.15">
      <c r="A57" s="45">
        <v>18</v>
      </c>
      <c r="B57" s="46">
        <f t="shared" si="18"/>
        <v>1036</v>
      </c>
      <c r="C57" s="47">
        <f t="shared" si="20"/>
        <v>1.0166830225711483</v>
      </c>
      <c r="D57" s="48">
        <v>733</v>
      </c>
      <c r="E57" s="49">
        <v>303</v>
      </c>
      <c r="F57" s="17">
        <f t="shared" si="19"/>
        <v>683</v>
      </c>
      <c r="G57" s="23">
        <f t="shared" si="21"/>
        <v>0.97293447293447288</v>
      </c>
      <c r="H57" s="48">
        <v>284</v>
      </c>
      <c r="I57" s="49">
        <v>399</v>
      </c>
      <c r="J57" s="62"/>
      <c r="K57" s="62"/>
      <c r="L57" s="62"/>
      <c r="M57" s="62"/>
      <c r="N57" s="50"/>
    </row>
    <row r="58" spans="1:14" s="51" customFormat="1" ht="18" customHeight="1" x14ac:dyDescent="0.15">
      <c r="A58" s="45">
        <v>19</v>
      </c>
      <c r="B58" s="46">
        <f t="shared" si="18"/>
        <v>1088</v>
      </c>
      <c r="C58" s="47">
        <f t="shared" si="20"/>
        <v>1.0501930501930501</v>
      </c>
      <c r="D58" s="48">
        <v>771</v>
      </c>
      <c r="E58" s="49">
        <v>317</v>
      </c>
      <c r="F58" s="17">
        <f t="shared" si="19"/>
        <v>673</v>
      </c>
      <c r="G58" s="23">
        <f t="shared" si="21"/>
        <v>0.98535871156661792</v>
      </c>
      <c r="H58" s="48">
        <v>281</v>
      </c>
      <c r="I58" s="49">
        <v>392</v>
      </c>
      <c r="J58" s="62"/>
      <c r="K58" s="62"/>
      <c r="L58" s="62"/>
      <c r="M58" s="62"/>
      <c r="N58" s="50"/>
    </row>
    <row r="59" spans="1:14" s="51" customFormat="1" ht="18" customHeight="1" x14ac:dyDescent="0.15">
      <c r="A59" s="45">
        <v>20</v>
      </c>
      <c r="B59" s="46">
        <f t="shared" si="18"/>
        <v>1164</v>
      </c>
      <c r="C59" s="47">
        <f t="shared" si="20"/>
        <v>1.0698529411764706</v>
      </c>
      <c r="D59" s="48">
        <v>822</v>
      </c>
      <c r="E59" s="49">
        <v>342</v>
      </c>
      <c r="F59" s="17">
        <f t="shared" si="19"/>
        <v>678</v>
      </c>
      <c r="G59" s="23">
        <f t="shared" si="21"/>
        <v>1.0074294205052006</v>
      </c>
      <c r="H59" s="48">
        <v>281</v>
      </c>
      <c r="I59" s="49">
        <v>397</v>
      </c>
      <c r="J59" s="62"/>
      <c r="K59" s="62"/>
      <c r="L59" s="62"/>
      <c r="M59" s="62"/>
      <c r="N59" s="50"/>
    </row>
    <row r="60" spans="1:14" s="51" customFormat="1" ht="18" customHeight="1" x14ac:dyDescent="0.15">
      <c r="A60" s="45">
        <v>21</v>
      </c>
      <c r="B60" s="46">
        <f>SUM(D60:E60)</f>
        <v>1141</v>
      </c>
      <c r="C60" s="47">
        <f>B60/B59</f>
        <v>0.98024054982817865</v>
      </c>
      <c r="D60" s="48">
        <v>807</v>
      </c>
      <c r="E60" s="49">
        <v>334</v>
      </c>
      <c r="F60" s="17">
        <f>SUM(H60:I60)</f>
        <v>674</v>
      </c>
      <c r="G60" s="23">
        <f>F60/F59</f>
        <v>0.99410029498525077</v>
      </c>
      <c r="H60" s="48">
        <v>281</v>
      </c>
      <c r="I60" s="49">
        <v>393</v>
      </c>
      <c r="J60" s="62"/>
      <c r="K60" s="62"/>
      <c r="L60" s="62"/>
      <c r="M60" s="62"/>
      <c r="N60" s="50"/>
    </row>
    <row r="61" spans="1:14" s="51" customFormat="1" ht="18" customHeight="1" x14ac:dyDescent="0.15">
      <c r="A61" s="67">
        <v>22</v>
      </c>
      <c r="B61" s="46">
        <v>1011</v>
      </c>
      <c r="C61" s="47">
        <f>B61/B60</f>
        <v>0.88606485539000879</v>
      </c>
      <c r="D61" s="48">
        <v>714</v>
      </c>
      <c r="E61" s="49">
        <v>297</v>
      </c>
      <c r="F61" s="17">
        <v>650</v>
      </c>
      <c r="G61" s="23">
        <f>F61/F60</f>
        <v>0.96439169139465875</v>
      </c>
      <c r="H61" s="48">
        <v>267</v>
      </c>
      <c r="I61" s="49">
        <v>383</v>
      </c>
      <c r="J61" s="62"/>
      <c r="K61" s="62"/>
      <c r="L61" s="62"/>
      <c r="M61" s="62"/>
      <c r="N61" s="50"/>
    </row>
    <row r="62" spans="1:14" s="51" customFormat="1" ht="18" customHeight="1" x14ac:dyDescent="0.15">
      <c r="A62" s="45">
        <v>23</v>
      </c>
      <c r="B62" s="46">
        <v>1072</v>
      </c>
      <c r="C62" s="87">
        <f>B62/B61</f>
        <v>1.0603363006923838</v>
      </c>
      <c r="D62" s="48">
        <v>760</v>
      </c>
      <c r="E62" s="49">
        <v>312</v>
      </c>
      <c r="F62" s="17">
        <v>669</v>
      </c>
      <c r="G62" s="85">
        <f>F62/F61</f>
        <v>1.0292307692307692</v>
      </c>
      <c r="H62" s="48">
        <v>274</v>
      </c>
      <c r="I62" s="49">
        <v>395</v>
      </c>
      <c r="J62" s="62"/>
      <c r="K62" s="62"/>
      <c r="L62" s="62"/>
      <c r="M62" s="62"/>
      <c r="N62" s="50"/>
    </row>
    <row r="63" spans="1:14" s="51" customFormat="1" ht="18" customHeight="1" x14ac:dyDescent="0.15">
      <c r="A63" s="45">
        <v>24</v>
      </c>
      <c r="B63" s="94">
        <f>SUM(D63+E63)</f>
        <v>1037.549</v>
      </c>
      <c r="C63" s="87">
        <f>B63/B62</f>
        <v>0.96786287313432828</v>
      </c>
      <c r="D63" s="93">
        <v>733.06600000000003</v>
      </c>
      <c r="E63" s="49">
        <v>304.483</v>
      </c>
      <c r="F63" s="17">
        <f>SUM(H63+I63)</f>
        <v>656.6099999999999</v>
      </c>
      <c r="G63" s="85">
        <f>F63/F62</f>
        <v>0.98147982062780259</v>
      </c>
      <c r="H63" s="91">
        <v>267.93599999999998</v>
      </c>
      <c r="I63" s="49">
        <v>388.67399999999998</v>
      </c>
      <c r="J63" s="62"/>
      <c r="K63" s="62"/>
      <c r="L63" s="62"/>
      <c r="M63" s="62"/>
      <c r="N63" s="50"/>
    </row>
    <row r="64" spans="1:14" s="51" customFormat="1" ht="18" customHeight="1" x14ac:dyDescent="0.15">
      <c r="A64" s="136" t="s">
        <v>26</v>
      </c>
      <c r="B64" s="136"/>
      <c r="C64" s="136"/>
      <c r="D64" s="136"/>
      <c r="E64" s="136"/>
      <c r="F64" s="136"/>
      <c r="G64" s="136"/>
      <c r="H64" s="136"/>
      <c r="I64" s="136"/>
      <c r="J64" s="136"/>
      <c r="K64" s="136"/>
      <c r="L64" s="136"/>
      <c r="M64" s="136"/>
      <c r="N64" s="50"/>
    </row>
    <row r="65" spans="1:1" s="51" customFormat="1" ht="18" customHeight="1" x14ac:dyDescent="0.15">
      <c r="A65" s="51" t="s">
        <v>5</v>
      </c>
    </row>
  </sheetData>
  <mergeCells count="21">
    <mergeCell ref="B35:E35"/>
    <mergeCell ref="A64:M64"/>
    <mergeCell ref="A34:A35"/>
    <mergeCell ref="A50:A51"/>
    <mergeCell ref="B2:E3"/>
    <mergeCell ref="L51:M51"/>
    <mergeCell ref="J2:M3"/>
    <mergeCell ref="A18:A19"/>
    <mergeCell ref="A2:A3"/>
    <mergeCell ref="F18:I19"/>
    <mergeCell ref="F2:I3"/>
    <mergeCell ref="L1:M1"/>
    <mergeCell ref="F50:I51"/>
    <mergeCell ref="B50:E51"/>
    <mergeCell ref="J34:M35"/>
    <mergeCell ref="J18:M19"/>
    <mergeCell ref="B18:E19"/>
    <mergeCell ref="L50:M50"/>
    <mergeCell ref="F34:I34"/>
    <mergeCell ref="B34:E34"/>
    <mergeCell ref="F35:I35"/>
  </mergeCells>
  <phoneticPr fontId="2"/>
  <pageMargins left="0.59055118110236227" right="0.19685039370078741" top="0.59055118110236227" bottom="0.39370078740157483" header="0.51181102362204722" footer="0.51181102362204722"/>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zoomScaleNormal="100" workbookViewId="0">
      <selection activeCell="B1" sqref="B1"/>
    </sheetView>
  </sheetViews>
  <sheetFormatPr defaultRowHeight="20.100000000000001" customHeight="1" x14ac:dyDescent="0.15"/>
  <cols>
    <col min="1" max="1" width="5.625" style="2" customWidth="1"/>
    <col min="2" max="4" width="25.625" style="2" customWidth="1"/>
    <col min="5" max="5" width="10.625" style="2" customWidth="1"/>
    <col min="6" max="16384" width="9" style="2"/>
  </cols>
  <sheetData>
    <row r="1" spans="1:5" ht="18" customHeight="1" x14ac:dyDescent="0.15">
      <c r="A1" s="1" t="s">
        <v>24</v>
      </c>
      <c r="B1" s="6"/>
      <c r="C1" s="7"/>
      <c r="D1" s="7"/>
    </row>
    <row r="2" spans="1:5" ht="18" customHeight="1" x14ac:dyDescent="0.15">
      <c r="A2" s="149" t="s">
        <v>23</v>
      </c>
      <c r="B2" s="116" t="s">
        <v>21</v>
      </c>
      <c r="C2" s="116" t="s">
        <v>25</v>
      </c>
      <c r="D2" s="147" t="s">
        <v>22</v>
      </c>
      <c r="E2" s="5"/>
    </row>
    <row r="3" spans="1:5" ht="18" customHeight="1" thickBot="1" x14ac:dyDescent="0.2">
      <c r="A3" s="150"/>
      <c r="B3" s="146"/>
      <c r="C3" s="146"/>
      <c r="D3" s="148"/>
      <c r="E3" s="5"/>
    </row>
    <row r="4" spans="1:5" ht="20.100000000000001" customHeight="1" thickTop="1" x14ac:dyDescent="0.15">
      <c r="A4" s="36">
        <v>6</v>
      </c>
      <c r="B4" s="102">
        <v>170602</v>
      </c>
      <c r="C4" s="37"/>
      <c r="D4" s="38"/>
      <c r="E4" s="3"/>
    </row>
    <row r="5" spans="1:5" ht="20.100000000000001" customHeight="1" x14ac:dyDescent="0.15">
      <c r="A5" s="39">
        <v>7</v>
      </c>
      <c r="B5" s="101">
        <v>185630</v>
      </c>
      <c r="C5" s="40"/>
      <c r="D5" s="41"/>
      <c r="E5" s="3"/>
    </row>
    <row r="6" spans="1:5" ht="20.100000000000001" customHeight="1" x14ac:dyDescent="0.15">
      <c r="A6" s="39">
        <v>8</v>
      </c>
      <c r="B6" s="101">
        <v>195933</v>
      </c>
      <c r="C6" s="40"/>
      <c r="D6" s="41"/>
      <c r="E6" s="3"/>
    </row>
    <row r="7" spans="1:5" ht="20.100000000000001" customHeight="1" x14ac:dyDescent="0.15">
      <c r="A7" s="39">
        <v>9</v>
      </c>
      <c r="B7" s="101">
        <v>186626</v>
      </c>
      <c r="C7" s="40"/>
      <c r="D7" s="41"/>
      <c r="E7" s="3"/>
    </row>
    <row r="8" spans="1:5" ht="20.100000000000001" customHeight="1" x14ac:dyDescent="0.15">
      <c r="A8" s="39">
        <v>10</v>
      </c>
      <c r="B8" s="101">
        <v>169392</v>
      </c>
      <c r="C8" s="40"/>
      <c r="D8" s="41"/>
      <c r="E8" s="3"/>
    </row>
    <row r="9" spans="1:5" ht="20.100000000000001" customHeight="1" x14ac:dyDescent="0.15">
      <c r="A9" s="39">
        <v>11</v>
      </c>
      <c r="B9" s="101">
        <v>162446</v>
      </c>
      <c r="C9" s="40"/>
      <c r="D9" s="41"/>
      <c r="E9" s="3"/>
    </row>
    <row r="10" spans="1:5" ht="20.100000000000001" customHeight="1" x14ac:dyDescent="0.15">
      <c r="A10" s="39">
        <v>12</v>
      </c>
      <c r="B10" s="101">
        <v>185758</v>
      </c>
      <c r="C10" s="40"/>
      <c r="D10" s="41"/>
      <c r="E10" s="3"/>
    </row>
    <row r="11" spans="1:5" ht="20.100000000000001" customHeight="1" x14ac:dyDescent="0.15">
      <c r="A11" s="39">
        <v>13</v>
      </c>
      <c r="B11" s="101">
        <v>178495</v>
      </c>
      <c r="C11" s="40"/>
      <c r="D11" s="41"/>
      <c r="E11" s="3"/>
    </row>
    <row r="12" spans="1:5" ht="20.100000000000001" customHeight="1" x14ac:dyDescent="0.15">
      <c r="A12" s="39">
        <v>14</v>
      </c>
      <c r="B12" s="98">
        <v>147333</v>
      </c>
      <c r="C12" s="100"/>
      <c r="D12" s="99"/>
      <c r="E12" s="96"/>
    </row>
    <row r="13" spans="1:5" ht="20.100000000000001" customHeight="1" x14ac:dyDescent="0.15">
      <c r="A13" s="42">
        <v>15</v>
      </c>
      <c r="B13" s="98">
        <v>162088</v>
      </c>
      <c r="C13" s="100"/>
      <c r="D13" s="99"/>
      <c r="E13" s="96"/>
    </row>
    <row r="14" spans="1:5" ht="20.100000000000001" customHeight="1" x14ac:dyDescent="0.15">
      <c r="A14" s="42">
        <v>16</v>
      </c>
      <c r="B14" s="98">
        <v>173431</v>
      </c>
      <c r="C14" s="100"/>
      <c r="D14" s="99"/>
      <c r="E14" s="96"/>
    </row>
    <row r="15" spans="1:5" ht="20.100000000000001" customHeight="1" x14ac:dyDescent="0.15">
      <c r="A15" s="42">
        <v>17</v>
      </c>
      <c r="B15" s="98">
        <v>189347</v>
      </c>
      <c r="C15" s="98">
        <v>42025</v>
      </c>
      <c r="D15" s="99"/>
      <c r="E15" s="96"/>
    </row>
    <row r="16" spans="1:5" ht="20.100000000000001" customHeight="1" x14ac:dyDescent="0.15">
      <c r="A16" s="42">
        <v>18</v>
      </c>
      <c r="B16" s="98">
        <v>151606</v>
      </c>
      <c r="C16" s="98">
        <v>30390</v>
      </c>
      <c r="D16" s="97">
        <v>26157</v>
      </c>
      <c r="E16" s="96"/>
    </row>
    <row r="17" spans="1:5" ht="20.100000000000001" customHeight="1" x14ac:dyDescent="0.15">
      <c r="A17" s="42">
        <v>19</v>
      </c>
      <c r="B17" s="98">
        <v>170716</v>
      </c>
      <c r="C17" s="98">
        <v>27396</v>
      </c>
      <c r="D17" s="97">
        <v>34894</v>
      </c>
      <c r="E17" s="96"/>
    </row>
    <row r="18" spans="1:5" ht="20.100000000000001" customHeight="1" x14ac:dyDescent="0.15">
      <c r="A18" s="43">
        <v>20</v>
      </c>
      <c r="B18" s="98">
        <v>153443</v>
      </c>
      <c r="C18" s="98">
        <v>29343</v>
      </c>
      <c r="D18" s="97">
        <v>28187</v>
      </c>
      <c r="E18" s="96"/>
    </row>
    <row r="19" spans="1:5" ht="20.100000000000001" customHeight="1" x14ac:dyDescent="0.15">
      <c r="A19" s="43">
        <v>21</v>
      </c>
      <c r="B19" s="97">
        <v>205870</v>
      </c>
      <c r="C19" s="97">
        <v>33782</v>
      </c>
      <c r="D19" s="97">
        <v>32390</v>
      </c>
      <c r="E19" s="96"/>
    </row>
    <row r="20" spans="1:5" ht="20.100000000000001" customHeight="1" x14ac:dyDescent="0.15">
      <c r="A20" s="43">
        <v>22</v>
      </c>
      <c r="B20" s="97">
        <v>188444</v>
      </c>
      <c r="C20" s="97">
        <v>27433</v>
      </c>
      <c r="D20" s="97">
        <v>37152</v>
      </c>
      <c r="E20" s="96"/>
    </row>
    <row r="21" spans="1:5" ht="20.100000000000001" customHeight="1" x14ac:dyDescent="0.15">
      <c r="A21" s="43">
        <v>23</v>
      </c>
      <c r="B21" s="97">
        <v>214572</v>
      </c>
      <c r="C21" s="97">
        <v>26425</v>
      </c>
      <c r="D21" s="97">
        <v>38918</v>
      </c>
      <c r="E21" s="96"/>
    </row>
    <row r="22" spans="1:5" ht="20.100000000000001" customHeight="1" x14ac:dyDescent="0.15">
      <c r="A22" s="43">
        <v>24</v>
      </c>
      <c r="B22" s="97">
        <v>232584</v>
      </c>
      <c r="C22" s="97">
        <v>27537</v>
      </c>
      <c r="D22" s="97">
        <v>34188</v>
      </c>
      <c r="E22" s="96"/>
    </row>
    <row r="23" spans="1:5" ht="18" customHeight="1" x14ac:dyDescent="0.15">
      <c r="A23" s="2" t="s">
        <v>20</v>
      </c>
      <c r="B23" s="7"/>
      <c r="C23" s="7"/>
      <c r="D23" s="7"/>
    </row>
    <row r="24" spans="1:5" ht="18" customHeight="1" x14ac:dyDescent="0.15">
      <c r="A24" s="7"/>
      <c r="B24" s="7"/>
      <c r="C24" s="7"/>
      <c r="D24" s="7"/>
    </row>
    <row r="25" spans="1:5" ht="18" customHeight="1" x14ac:dyDescent="0.15">
      <c r="A25" s="30"/>
      <c r="B25" s="5"/>
      <c r="C25" s="5" t="s">
        <v>28</v>
      </c>
      <c r="D25" s="5"/>
      <c r="E25" s="5"/>
    </row>
    <row r="26" spans="1:5" ht="18" customHeight="1" x14ac:dyDescent="0.15">
      <c r="A26" s="30"/>
      <c r="B26" s="31"/>
      <c r="C26" s="32"/>
      <c r="D26" s="32"/>
      <c r="E26" s="5"/>
    </row>
    <row r="27" spans="1:5" ht="18" customHeight="1" x14ac:dyDescent="0.15">
      <c r="A27" s="5"/>
      <c r="B27" s="5"/>
      <c r="C27" s="5"/>
      <c r="D27" s="5"/>
      <c r="E27" s="3"/>
    </row>
    <row r="28" spans="1:5" ht="18" customHeight="1" x14ac:dyDescent="0.15">
      <c r="A28" s="5"/>
      <c r="B28" s="33"/>
      <c r="C28" s="96"/>
      <c r="D28" s="96"/>
      <c r="E28" s="96"/>
    </row>
    <row r="29" spans="1:5" ht="18" customHeight="1" x14ac:dyDescent="0.15">
      <c r="A29" s="3"/>
      <c r="B29" s="33"/>
      <c r="C29" s="96"/>
      <c r="D29" s="96"/>
      <c r="E29" s="96"/>
    </row>
    <row r="30" spans="1:5" ht="18" customHeight="1" x14ac:dyDescent="0.15">
      <c r="A30" s="3"/>
      <c r="B30" s="33"/>
      <c r="C30" s="96"/>
      <c r="D30" s="96"/>
      <c r="E30" s="96"/>
    </row>
    <row r="31" spans="1:5" ht="18" customHeight="1" x14ac:dyDescent="0.15">
      <c r="A31" s="3"/>
      <c r="B31" s="33"/>
      <c r="C31" s="96"/>
      <c r="D31" s="96"/>
      <c r="E31" s="96"/>
    </row>
    <row r="32" spans="1:5" ht="18" customHeight="1" x14ac:dyDescent="0.15">
      <c r="A32" s="3"/>
      <c r="B32" s="33"/>
      <c r="C32" s="96"/>
      <c r="D32" s="96"/>
      <c r="E32" s="96"/>
    </row>
    <row r="33" spans="1:5" ht="18" customHeight="1" x14ac:dyDescent="0.15">
      <c r="A33" s="3"/>
      <c r="B33" s="33"/>
      <c r="C33" s="96"/>
      <c r="D33" s="96"/>
      <c r="E33" s="96"/>
    </row>
    <row r="34" spans="1:5" ht="18" customHeight="1" x14ac:dyDescent="0.15">
      <c r="A34" s="34"/>
      <c r="B34" s="34"/>
      <c r="C34" s="34"/>
      <c r="D34" s="34"/>
    </row>
    <row r="35" spans="1:5" ht="18" customHeight="1" x14ac:dyDescent="0.15">
      <c r="A35" s="34"/>
      <c r="B35" s="34"/>
      <c r="C35" s="34"/>
      <c r="D35" s="34"/>
    </row>
    <row r="36" spans="1:5" ht="18" customHeight="1" x14ac:dyDescent="0.15">
      <c r="A36" s="30"/>
      <c r="B36" s="5"/>
      <c r="C36" s="5"/>
      <c r="D36" s="5"/>
      <c r="E36" s="5"/>
    </row>
    <row r="37" spans="1:5" ht="18" customHeight="1" x14ac:dyDescent="0.15">
      <c r="A37" s="30"/>
      <c r="B37" s="32"/>
      <c r="C37" s="32"/>
      <c r="D37" s="32"/>
      <c r="E37" s="5"/>
    </row>
    <row r="38" spans="1:5" ht="18" customHeight="1" x14ac:dyDescent="0.15">
      <c r="A38" s="5"/>
      <c r="B38" s="5"/>
      <c r="C38" s="5"/>
      <c r="D38" s="5"/>
      <c r="E38" s="3"/>
    </row>
    <row r="39" spans="1:5" ht="18" customHeight="1" x14ac:dyDescent="0.15">
      <c r="A39" s="5"/>
      <c r="B39" s="33"/>
      <c r="C39" s="96"/>
      <c r="D39" s="96"/>
      <c r="E39" s="96"/>
    </row>
    <row r="40" spans="1:5" ht="18" customHeight="1" x14ac:dyDescent="0.15">
      <c r="A40" s="3"/>
      <c r="B40" s="33"/>
      <c r="C40" s="96"/>
      <c r="D40" s="96"/>
      <c r="E40" s="96"/>
    </row>
    <row r="41" spans="1:5" ht="18" customHeight="1" x14ac:dyDescent="0.15">
      <c r="A41" s="3"/>
      <c r="B41" s="33"/>
      <c r="C41" s="96"/>
      <c r="D41" s="96"/>
      <c r="E41" s="96"/>
    </row>
    <row r="42" spans="1:5" ht="18" customHeight="1" x14ac:dyDescent="0.15">
      <c r="A42" s="3"/>
      <c r="B42" s="33"/>
      <c r="C42" s="96"/>
      <c r="D42" s="96"/>
      <c r="E42" s="96"/>
    </row>
    <row r="43" spans="1:5" ht="18" customHeight="1" x14ac:dyDescent="0.15">
      <c r="A43" s="3"/>
      <c r="B43" s="33"/>
      <c r="C43" s="96"/>
      <c r="D43" s="96"/>
      <c r="E43" s="96"/>
    </row>
    <row r="44" spans="1:5" ht="18" customHeight="1" x14ac:dyDescent="0.15">
      <c r="A44" s="3"/>
      <c r="B44" s="33"/>
      <c r="C44" s="96"/>
      <c r="D44" s="96"/>
      <c r="E44" s="96"/>
    </row>
    <row r="45" spans="1:5" ht="18" customHeight="1" x14ac:dyDescent="0.15">
      <c r="A45" s="34"/>
      <c r="B45" s="34"/>
      <c r="C45" s="34"/>
      <c r="D45" s="34"/>
    </row>
    <row r="46" spans="1:5" ht="18" customHeight="1" x14ac:dyDescent="0.15">
      <c r="A46" s="34"/>
      <c r="B46" s="34"/>
      <c r="C46" s="34"/>
      <c r="D46" s="34"/>
    </row>
    <row r="47" spans="1:5" ht="18" customHeight="1" x14ac:dyDescent="0.15">
      <c r="A47" s="30"/>
      <c r="B47" s="5"/>
      <c r="C47" s="5"/>
      <c r="D47" s="5"/>
      <c r="E47" s="5"/>
    </row>
    <row r="48" spans="1:5" ht="18" customHeight="1" x14ac:dyDescent="0.15">
      <c r="A48" s="30"/>
      <c r="B48" s="31"/>
      <c r="C48" s="32"/>
      <c r="D48" s="5"/>
      <c r="E48" s="5"/>
    </row>
    <row r="49" spans="1:5" ht="18" customHeight="1" x14ac:dyDescent="0.15">
      <c r="A49" s="5"/>
      <c r="B49" s="35"/>
      <c r="C49" s="35"/>
      <c r="D49" s="3"/>
      <c r="E49" s="3"/>
    </row>
    <row r="50" spans="1:5" ht="18" customHeight="1" x14ac:dyDescent="0.15">
      <c r="A50" s="5"/>
      <c r="B50" s="33"/>
      <c r="C50" s="96"/>
      <c r="D50" s="96"/>
      <c r="E50" s="96"/>
    </row>
    <row r="51" spans="1:5" ht="18" customHeight="1" x14ac:dyDescent="0.15">
      <c r="A51" s="3"/>
      <c r="B51" s="33"/>
      <c r="C51" s="96"/>
      <c r="D51" s="96"/>
      <c r="E51" s="96"/>
    </row>
    <row r="52" spans="1:5" ht="18" customHeight="1" x14ac:dyDescent="0.15">
      <c r="A52" s="3"/>
      <c r="B52" s="33"/>
      <c r="C52" s="96"/>
      <c r="D52" s="96"/>
      <c r="E52" s="96"/>
    </row>
    <row r="53" spans="1:5" ht="18" customHeight="1" x14ac:dyDescent="0.15">
      <c r="A53" s="3"/>
      <c r="B53" s="33"/>
      <c r="C53" s="96"/>
      <c r="D53" s="96"/>
      <c r="E53" s="96"/>
    </row>
    <row r="54" spans="1:5" ht="18" customHeight="1" x14ac:dyDescent="0.15">
      <c r="A54" s="3"/>
      <c r="B54" s="33"/>
      <c r="C54" s="96"/>
      <c r="D54" s="96"/>
      <c r="E54" s="96"/>
    </row>
    <row r="55" spans="1:5" ht="18" customHeight="1" x14ac:dyDescent="0.15">
      <c r="A55" s="3"/>
      <c r="B55" s="33"/>
      <c r="C55" s="96"/>
      <c r="D55" s="96"/>
      <c r="E55" s="96"/>
    </row>
    <row r="56" spans="1:5" ht="18" customHeight="1" x14ac:dyDescent="0.15">
      <c r="A56" s="34"/>
      <c r="B56" s="34"/>
      <c r="C56" s="34"/>
      <c r="D56" s="34"/>
    </row>
  </sheetData>
  <mergeCells count="4">
    <mergeCell ref="B2:B3"/>
    <mergeCell ref="C2:C3"/>
    <mergeCell ref="D2:D3"/>
    <mergeCell ref="A2:A3"/>
  </mergeCells>
  <phoneticPr fontId="2"/>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21-1(観光地利用者統計調査結果)</vt:lpstr>
      <vt:lpstr>21-1 (パラダ、カブトムシドーム、昆虫館)</vt:lpstr>
      <vt:lpstr>Sheet2</vt:lpstr>
      <vt:lpstr>'21-1 (パラダ、カブトムシドーム、昆虫館)'!Print_Area</vt:lpstr>
      <vt:lpstr>'21-1(観光地利用者統計調査結果)'!Print_Area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2013-07-11T05:27:15Z</cp:lastPrinted>
  <dcterms:created xsi:type="dcterms:W3CDTF">1997-01-08T22:48:59Z</dcterms:created>
  <dcterms:modified xsi:type="dcterms:W3CDTF">2023-04-07T02:39:33Z</dcterms:modified>
</cp:coreProperties>
</file>