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5"/>
  <workbookPr/>
  <mc:AlternateContent xmlns:mc="http://schemas.openxmlformats.org/markup-compatibility/2006">
    <mc:Choice Requires="x15">
      <x15ac:absPath xmlns:x15ac="http://schemas.microsoft.com/office/spreadsheetml/2010/11/ac" url="\\city.saku-int.nagano.jp\userdata\redirect\t2819\Desktop\統計書H25\"/>
    </mc:Choice>
  </mc:AlternateContent>
  <xr:revisionPtr revIDLastSave="0" documentId="8_{D7A96A99-1425-4BA9-9E00-A2486313800F}" xr6:coauthVersionLast="36" xr6:coauthVersionMax="36" xr10:uidLastSave="{00000000-0000-0000-0000-000000000000}"/>
  <bookViews>
    <workbookView xWindow="0" yWindow="0" windowWidth="28800" windowHeight="12285" tabRatio="807"/>
  </bookViews>
  <sheets>
    <sheet name="21-1(観光地利用者統計調査結果)" sheetId="20" r:id="rId1"/>
    <sheet name="21-1 (パラダ、カブトムシドーム、昆虫館)" sheetId="22" r:id="rId2"/>
  </sheets>
  <definedNames>
    <definedName name="_xlnm.Print_Area" localSheetId="1">'21-1 (パラダ、カブトムシドーム、昆虫館)'!$A$1:$D$23</definedName>
    <definedName name="_xlnm.Print_Area" localSheetId="0">'21-1(観光地利用者統計調査結果)'!$A$1:$M$69</definedName>
  </definedNames>
  <calcPr calcId="191029"/>
</workbook>
</file>

<file path=xl/calcChain.xml><?xml version="1.0" encoding="utf-8"?>
<calcChain xmlns="http://schemas.openxmlformats.org/spreadsheetml/2006/main">
  <c r="E16" i="20" l="1"/>
  <c r="D16" i="20"/>
  <c r="E15" i="20"/>
  <c r="D15" i="20"/>
  <c r="D13" i="20"/>
  <c r="F67" i="20"/>
  <c r="G67" i="20" s="1"/>
  <c r="B67" i="20"/>
  <c r="J50" i="20"/>
  <c r="B50" i="20"/>
  <c r="F33" i="20"/>
  <c r="B33" i="20"/>
  <c r="J16" i="20"/>
  <c r="F16" i="20"/>
  <c r="B32" i="20"/>
  <c r="C33" i="20" s="1"/>
  <c r="F32" i="20"/>
  <c r="G33" i="20"/>
  <c r="J15" i="20"/>
  <c r="K16" i="20" s="1"/>
  <c r="F15" i="20"/>
  <c r="G16" i="20"/>
  <c r="F12" i="20"/>
  <c r="G12" i="20" s="1"/>
  <c r="F11" i="20"/>
  <c r="G11" i="20" s="1"/>
  <c r="F10" i="20"/>
  <c r="F9" i="20"/>
  <c r="G9" i="20" s="1"/>
  <c r="F5" i="20"/>
  <c r="D11" i="20"/>
  <c r="E11" i="20"/>
  <c r="D12" i="20"/>
  <c r="E12" i="20"/>
  <c r="E13" i="20"/>
  <c r="B13" i="20"/>
  <c r="C14" i="20" s="1"/>
  <c r="C67" i="20"/>
  <c r="K50" i="20"/>
  <c r="C50" i="20"/>
  <c r="G66" i="20"/>
  <c r="C66" i="20"/>
  <c r="K49" i="20"/>
  <c r="C49" i="20"/>
  <c r="K14" i="20"/>
  <c r="G14" i="20"/>
  <c r="G65" i="20"/>
  <c r="C65" i="20"/>
  <c r="K48" i="20"/>
  <c r="C48" i="20"/>
  <c r="G31" i="20"/>
  <c r="C31" i="20"/>
  <c r="F63" i="20"/>
  <c r="G63" i="20" s="1"/>
  <c r="G64" i="20"/>
  <c r="B63" i="20"/>
  <c r="C63" i="20" s="1"/>
  <c r="C64" i="20"/>
  <c r="J46" i="20"/>
  <c r="K46" i="20" s="1"/>
  <c r="K47" i="20"/>
  <c r="B46" i="20"/>
  <c r="C46" i="20" s="1"/>
  <c r="C47" i="20"/>
  <c r="F29" i="20"/>
  <c r="G29" i="20" s="1"/>
  <c r="G30" i="20"/>
  <c r="B29" i="20"/>
  <c r="C29" i="20" s="1"/>
  <c r="C30" i="20"/>
  <c r="J12" i="20"/>
  <c r="K13" i="20" s="1"/>
  <c r="F62" i="20"/>
  <c r="B62" i="20"/>
  <c r="J45" i="20"/>
  <c r="K45" i="20" s="1"/>
  <c r="F45" i="20"/>
  <c r="B45" i="20"/>
  <c r="J28" i="20"/>
  <c r="F28" i="20"/>
  <c r="B28" i="20"/>
  <c r="J11" i="20"/>
  <c r="K11" i="20" s="1"/>
  <c r="F61" i="20"/>
  <c r="G62" i="20" s="1"/>
  <c r="B61" i="20"/>
  <c r="C62" i="20" s="1"/>
  <c r="C61" i="20"/>
  <c r="J44" i="20"/>
  <c r="K44" i="20"/>
  <c r="F44" i="20"/>
  <c r="G45" i="20" s="1"/>
  <c r="B44" i="20"/>
  <c r="C44" i="20" s="1"/>
  <c r="J27" i="20"/>
  <c r="K27" i="20" s="1"/>
  <c r="F27" i="20"/>
  <c r="G28" i="20" s="1"/>
  <c r="B27" i="20"/>
  <c r="C27" i="20" s="1"/>
  <c r="J10" i="20"/>
  <c r="K10" i="20" s="1"/>
  <c r="B10" i="20"/>
  <c r="C10" i="20" s="1"/>
  <c r="F57" i="20"/>
  <c r="G57" i="20"/>
  <c r="F58" i="20"/>
  <c r="G58" i="20" s="1"/>
  <c r="F59" i="20"/>
  <c r="F60" i="20"/>
  <c r="G60" i="20" s="1"/>
  <c r="F56" i="20"/>
  <c r="B57" i="20"/>
  <c r="C57" i="20" s="1"/>
  <c r="C58" i="20"/>
  <c r="B58" i="20"/>
  <c r="B59" i="20"/>
  <c r="B60" i="20"/>
  <c r="C60" i="20" s="1"/>
  <c r="B56" i="20"/>
  <c r="J40" i="20"/>
  <c r="J41" i="20"/>
  <c r="K41" i="20"/>
  <c r="J42" i="20"/>
  <c r="K42" i="20"/>
  <c r="J43" i="20"/>
  <c r="K43" i="20" s="1"/>
  <c r="J39" i="20"/>
  <c r="F40" i="20"/>
  <c r="G40" i="20" s="1"/>
  <c r="F41" i="20"/>
  <c r="G41" i="20" s="1"/>
  <c r="F42" i="20"/>
  <c r="G42" i="20"/>
  <c r="F43" i="20"/>
  <c r="G43" i="20" s="1"/>
  <c r="G44" i="20"/>
  <c r="F39" i="20"/>
  <c r="B40" i="20"/>
  <c r="C40" i="20" s="1"/>
  <c r="B41" i="20"/>
  <c r="C41" i="20" s="1"/>
  <c r="B42" i="20"/>
  <c r="C42" i="20"/>
  <c r="B43" i="20"/>
  <c r="C43" i="20" s="1"/>
  <c r="B39" i="20"/>
  <c r="J23" i="20"/>
  <c r="K23" i="20" s="1"/>
  <c r="J24" i="20"/>
  <c r="J25" i="20"/>
  <c r="J26" i="20"/>
  <c r="J22" i="20"/>
  <c r="F23" i="20"/>
  <c r="G23" i="20" s="1"/>
  <c r="F24" i="20"/>
  <c r="F25" i="20"/>
  <c r="F26" i="20"/>
  <c r="F22" i="20"/>
  <c r="B23" i="20"/>
  <c r="B24" i="20"/>
  <c r="B25" i="20"/>
  <c r="C25" i="20"/>
  <c r="B26" i="20"/>
  <c r="B22" i="20"/>
  <c r="C23" i="20" s="1"/>
  <c r="J6" i="20"/>
  <c r="K6" i="20" s="1"/>
  <c r="J7" i="20"/>
  <c r="K7" i="20" s="1"/>
  <c r="J8" i="20"/>
  <c r="J9" i="20"/>
  <c r="K9" i="20" s="1"/>
  <c r="J5" i="20"/>
  <c r="F6" i="20"/>
  <c r="G6" i="20" s="1"/>
  <c r="F7" i="20"/>
  <c r="G7" i="20" s="1"/>
  <c r="F8" i="20"/>
  <c r="G8" i="20" s="1"/>
  <c r="B6" i="20"/>
  <c r="B7" i="20"/>
  <c r="C8" i="20" s="1"/>
  <c r="C7" i="20"/>
  <c r="B8" i="20"/>
  <c r="B9" i="20"/>
  <c r="C9" i="20" s="1"/>
  <c r="B5" i="20"/>
  <c r="G26" i="20"/>
  <c r="C59" i="20"/>
  <c r="G24" i="20"/>
  <c r="K25" i="20"/>
  <c r="C24" i="20"/>
  <c r="K40" i="20"/>
  <c r="K8" i="20"/>
  <c r="C26" i="20"/>
  <c r="K26" i="20"/>
  <c r="K24" i="20"/>
  <c r="G10" i="20"/>
  <c r="C28" i="20"/>
  <c r="G25" i="20"/>
  <c r="B16" i="20"/>
  <c r="G15" i="20"/>
  <c r="B15" i="20"/>
  <c r="C15" i="20"/>
  <c r="G32" i="20"/>
  <c r="C16" i="20"/>
  <c r="C6" i="20"/>
  <c r="C45" i="20" l="1"/>
  <c r="B11" i="20"/>
  <c r="C11" i="20" s="1"/>
  <c r="G27" i="20"/>
  <c r="K28" i="20"/>
  <c r="G61" i="20"/>
  <c r="K15" i="20"/>
  <c r="K12" i="20"/>
  <c r="G59" i="20"/>
  <c r="C32" i="20"/>
  <c r="G13" i="20"/>
  <c r="B12" i="20"/>
  <c r="C12" i="20" s="1"/>
  <c r="C13" i="20" l="1"/>
</calcChain>
</file>

<file path=xl/sharedStrings.xml><?xml version="1.0" encoding="utf-8"?>
<sst xmlns="http://schemas.openxmlformats.org/spreadsheetml/2006/main" count="75" uniqueCount="29">
  <si>
    <t>県内</t>
    <rPh sb="0" eb="2">
      <t>ケンナイ</t>
    </rPh>
    <phoneticPr fontId="2"/>
  </si>
  <si>
    <t>県外</t>
    <rPh sb="0" eb="2">
      <t>ケンガイ</t>
    </rPh>
    <phoneticPr fontId="2"/>
  </si>
  <si>
    <t>平尾山公園</t>
    <rPh sb="0" eb="2">
      <t>ヒラオ</t>
    </rPh>
    <rPh sb="2" eb="3">
      <t>ヤマ</t>
    </rPh>
    <rPh sb="3" eb="5">
      <t>コウエン</t>
    </rPh>
    <phoneticPr fontId="2"/>
  </si>
  <si>
    <t>春日温泉</t>
    <rPh sb="0" eb="2">
      <t>カスガ</t>
    </rPh>
    <rPh sb="2" eb="4">
      <t>オンセン</t>
    </rPh>
    <phoneticPr fontId="2"/>
  </si>
  <si>
    <t>望月高原</t>
    <rPh sb="0" eb="2">
      <t>モチヅキ</t>
    </rPh>
    <rPh sb="2" eb="4">
      <t>コウゲン</t>
    </rPh>
    <phoneticPr fontId="2"/>
  </si>
  <si>
    <t>資料：観光地利用者統計調査結果</t>
    <rPh sb="0" eb="2">
      <t>シリョウ</t>
    </rPh>
    <rPh sb="3" eb="6">
      <t>カンコウチ</t>
    </rPh>
    <rPh sb="6" eb="9">
      <t>リヨウシャ</t>
    </rPh>
    <rPh sb="9" eb="11">
      <t>トウケイ</t>
    </rPh>
    <rPh sb="11" eb="13">
      <t>チョウサ</t>
    </rPh>
    <rPh sb="13" eb="15">
      <t>ケッカ</t>
    </rPh>
    <phoneticPr fontId="2"/>
  </si>
  <si>
    <t>21-1　観光地利用者数</t>
    <rPh sb="5" eb="8">
      <t>カンコウチ</t>
    </rPh>
    <rPh sb="8" eb="11">
      <t>リヨウシャ</t>
    </rPh>
    <rPh sb="11" eb="12">
      <t>カズ</t>
    </rPh>
    <phoneticPr fontId="2"/>
  </si>
  <si>
    <t>総数</t>
    <phoneticPr fontId="2"/>
  </si>
  <si>
    <t>美笹高原</t>
    <phoneticPr fontId="2"/>
  </si>
  <si>
    <t>佐久平</t>
    <phoneticPr fontId="2"/>
  </si>
  <si>
    <t>大河原峠</t>
    <rPh sb="0" eb="4">
      <t>オオガワラトウゲ</t>
    </rPh>
    <phoneticPr fontId="2"/>
  </si>
  <si>
    <t>龍岡城跡五稜郭</t>
    <rPh sb="0" eb="3">
      <t>タツオカジョウ</t>
    </rPh>
    <rPh sb="3" eb="4">
      <t>アト</t>
    </rPh>
    <phoneticPr fontId="2"/>
  </si>
  <si>
    <t>田口峠狭岩峡</t>
    <rPh sb="0" eb="2">
      <t>タグチ</t>
    </rPh>
    <rPh sb="2" eb="3">
      <t>トウゲ</t>
    </rPh>
    <rPh sb="3" eb="4">
      <t>セマ</t>
    </rPh>
    <rPh sb="4" eb="5">
      <t>イワ</t>
    </rPh>
    <rPh sb="5" eb="6">
      <t>キョウ</t>
    </rPh>
    <phoneticPr fontId="2"/>
  </si>
  <si>
    <t>（単位：百人）</t>
    <phoneticPr fontId="2"/>
  </si>
  <si>
    <t>利用者延数</t>
    <rPh sb="0" eb="3">
      <t>リヨウシャ</t>
    </rPh>
    <rPh sb="3" eb="4">
      <t>ノ</t>
    </rPh>
    <rPh sb="4" eb="5">
      <t>スウ</t>
    </rPh>
    <phoneticPr fontId="2"/>
  </si>
  <si>
    <t>佐久高原内山峡</t>
    <rPh sb="0" eb="2">
      <t>サク</t>
    </rPh>
    <rPh sb="2" eb="4">
      <t>コウゲン</t>
    </rPh>
    <rPh sb="4" eb="7">
      <t>ウチヤマキョウ</t>
    </rPh>
    <phoneticPr fontId="2"/>
  </si>
  <si>
    <t>中山道望月宿</t>
    <rPh sb="0" eb="3">
      <t>ナカセンドウ</t>
    </rPh>
    <rPh sb="3" eb="5">
      <t>モチヅキ</t>
    </rPh>
    <rPh sb="5" eb="6">
      <t>ジュク</t>
    </rPh>
    <phoneticPr fontId="2"/>
  </si>
  <si>
    <t>春日渓谷</t>
    <rPh sb="0" eb="2">
      <t>カスガ</t>
    </rPh>
    <rPh sb="2" eb="4">
      <t>ケイコク</t>
    </rPh>
    <phoneticPr fontId="2"/>
  </si>
  <si>
    <t>年</t>
    <rPh sb="0" eb="1">
      <t>ネン</t>
    </rPh>
    <phoneticPr fontId="2"/>
  </si>
  <si>
    <t>前年比</t>
    <rPh sb="0" eb="3">
      <t>ゼンネンヒ</t>
    </rPh>
    <phoneticPr fontId="2"/>
  </si>
  <si>
    <t>資料：公園緑地課</t>
    <rPh sb="0" eb="2">
      <t>シリョウ</t>
    </rPh>
    <rPh sb="3" eb="5">
      <t>コウエン</t>
    </rPh>
    <rPh sb="5" eb="8">
      <t>リョクチカ</t>
    </rPh>
    <phoneticPr fontId="2"/>
  </si>
  <si>
    <t>佐久スキーガーデンパラダ</t>
    <rPh sb="0" eb="2">
      <t>サク</t>
    </rPh>
    <phoneticPr fontId="2"/>
  </si>
  <si>
    <t>昆虫館</t>
    <rPh sb="0" eb="3">
      <t>コンチュウカン</t>
    </rPh>
    <phoneticPr fontId="2"/>
  </si>
  <si>
    <t>年度</t>
    <rPh sb="0" eb="2">
      <t>ネンド</t>
    </rPh>
    <phoneticPr fontId="2"/>
  </si>
  <si>
    <t>21-1　観光地利用者数（人）</t>
    <rPh sb="5" eb="8">
      <t>カンコウチ</t>
    </rPh>
    <rPh sb="8" eb="11">
      <t>リヨウシャ</t>
    </rPh>
    <rPh sb="11" eb="12">
      <t>カズ</t>
    </rPh>
    <rPh sb="13" eb="14">
      <t>ニン</t>
    </rPh>
    <phoneticPr fontId="2"/>
  </si>
  <si>
    <t>※平成21年度より田口峠狭岩峡及び大河原峠春日渓谷の地点においての調査が実施されなくなりました。</t>
    <rPh sb="1" eb="3">
      <t>ヘイセイ</t>
    </rPh>
    <rPh sb="5" eb="7">
      <t>ネンド</t>
    </rPh>
    <rPh sb="15" eb="16">
      <t>オヨ</t>
    </rPh>
    <rPh sb="26" eb="28">
      <t>チテン</t>
    </rPh>
    <rPh sb="33" eb="35">
      <t>チョウサ</t>
    </rPh>
    <rPh sb="36" eb="38">
      <t>ジッシ</t>
    </rPh>
    <phoneticPr fontId="2"/>
  </si>
  <si>
    <t>稲 荷 山 公 園</t>
    <phoneticPr fontId="2"/>
  </si>
  <si>
    <t xml:space="preserve"> </t>
    <phoneticPr fontId="2"/>
  </si>
  <si>
    <t>カブトムシドーム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</si>
</sst>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8" formatCode="0.0%"/>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0"/>
      <name val="ＭＳ 明朝"/>
      <family val="1"/>
      <charset val="128"/>
    </font>
    <font>
      <sz val="14"/>
      <name val="ＭＳ 明朝"/>
      <family val="1"/>
      <charset val="128"/>
    </font>
    <font>
      <sz val="1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right style="hair">
        <color indexed="64"/>
      </right>
      <top style="thin">
        <color indexed="64"/>
      </top>
      <bottom style="thin">
        <color indexed="64"/>
      </bottom>
      <diagonal style="hair">
        <color indexed="64"/>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hair">
        <color indexed="64"/>
      </diagonal>
    </border>
    <border diagonalUp="1">
      <left style="thin">
        <color indexed="64"/>
      </left>
      <right style="hair">
        <color indexed="64"/>
      </right>
      <top style="thin">
        <color indexed="64"/>
      </top>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thin">
        <color indexed="64"/>
      </right>
      <top style="thin">
        <color indexed="64"/>
      </top>
      <bottom/>
      <diagonal style="hair">
        <color indexed="64"/>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s>
  <cellStyleXfs count="3">
    <xf numFmtId="0" fontId="0" fillId="0" borderId="0"/>
    <xf numFmtId="38" fontId="1" fillId="0" borderId="0" applyFont="0" applyFill="0" applyBorder="0" applyAlignment="0" applyProtection="0"/>
    <xf numFmtId="38" fontId="7" fillId="0" borderId="0" applyFont="0" applyFill="0" applyBorder="0" applyAlignment="0" applyProtection="0"/>
  </cellStyleXfs>
  <cellXfs count="159">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xf>
    <xf numFmtId="38" fontId="4" fillId="0" borderId="0" xfId="1" applyFont="1" applyBorder="1" applyAlignment="1">
      <alignment horizontal="right" vertical="center"/>
    </xf>
    <xf numFmtId="0" fontId="4" fillId="0" borderId="0" xfId="0" applyFont="1" applyBorder="1" applyAlignment="1">
      <alignment horizontal="center" vertical="center"/>
    </xf>
    <xf numFmtId="0" fontId="3"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distributed" vertical="center" shrinkToFit="1"/>
    </xf>
    <xf numFmtId="0" fontId="4" fillId="2" borderId="2" xfId="0" applyFont="1" applyFill="1" applyBorder="1" applyAlignment="1">
      <alignment horizontal="distributed" vertical="center" shrinkToFit="1"/>
    </xf>
    <xf numFmtId="0" fontId="4" fillId="2" borderId="3" xfId="0" applyFont="1" applyFill="1" applyBorder="1" applyAlignment="1">
      <alignment horizontal="distributed" vertical="center" shrinkToFit="1"/>
    </xf>
    <xf numFmtId="38" fontId="4" fillId="2" borderId="4" xfId="0" applyNumberFormat="1" applyFont="1" applyFill="1" applyBorder="1" applyAlignment="1">
      <alignment horizontal="right" vertical="center" shrinkToFit="1"/>
    </xf>
    <xf numFmtId="38" fontId="4" fillId="2" borderId="2" xfId="1" applyFont="1" applyFill="1" applyBorder="1" applyAlignment="1">
      <alignment horizontal="right" vertical="center" shrinkToFit="1"/>
    </xf>
    <xf numFmtId="38" fontId="4" fillId="2" borderId="3" xfId="1" applyFont="1" applyFill="1" applyBorder="1" applyAlignment="1">
      <alignment horizontal="right" vertical="center" shrinkToFit="1"/>
    </xf>
    <xf numFmtId="0" fontId="4" fillId="0" borderId="2" xfId="0" applyFont="1" applyBorder="1" applyAlignment="1">
      <alignment horizontal="distributed" vertical="center" shrinkToFit="1"/>
    </xf>
    <xf numFmtId="0" fontId="4" fillId="0" borderId="3" xfId="0" applyFont="1" applyBorder="1" applyAlignment="1">
      <alignment horizontal="distributed" vertical="center" shrinkToFit="1"/>
    </xf>
    <xf numFmtId="38" fontId="4" fillId="0" borderId="4" xfId="1" applyFont="1" applyFill="1" applyBorder="1" applyAlignment="1">
      <alignment horizontal="right" vertical="center" shrinkToFit="1"/>
    </xf>
    <xf numFmtId="38" fontId="4" fillId="0" borderId="2" xfId="1" applyFont="1" applyBorder="1" applyAlignment="1">
      <alignment horizontal="right" vertical="center" shrinkToFit="1"/>
    </xf>
    <xf numFmtId="38" fontId="4" fillId="0" borderId="3" xfId="1" applyFont="1" applyBorder="1" applyAlignment="1">
      <alignment horizontal="right" vertical="center" shrinkToFit="1"/>
    </xf>
    <xf numFmtId="38" fontId="4" fillId="0" borderId="4" xfId="1" applyFont="1" applyBorder="1" applyAlignment="1">
      <alignment horizontal="right" vertical="center" shrinkToFit="1"/>
    </xf>
    <xf numFmtId="38" fontId="4" fillId="0" borderId="4" xfId="0" applyNumberFormat="1" applyFont="1" applyBorder="1" applyAlignment="1">
      <alignment horizontal="right" vertical="center" shrinkToFit="1"/>
    </xf>
    <xf numFmtId="188" fontId="4" fillId="2" borderId="5" xfId="0" applyNumberFormat="1" applyFont="1" applyFill="1" applyBorder="1" applyAlignment="1">
      <alignment horizontal="right" vertical="center" shrinkToFit="1"/>
    </xf>
    <xf numFmtId="188" fontId="4" fillId="0" borderId="5" xfId="1" applyNumberFormat="1" applyFont="1" applyFill="1" applyBorder="1" applyAlignment="1">
      <alignment horizontal="right" vertical="center" shrinkToFit="1"/>
    </xf>
    <xf numFmtId="188" fontId="4" fillId="0" borderId="5" xfId="1" applyNumberFormat="1" applyFont="1" applyBorder="1" applyAlignment="1">
      <alignment horizontal="right" vertical="center" shrinkToFit="1"/>
    </xf>
    <xf numFmtId="188" fontId="4" fillId="0" borderId="5" xfId="0" applyNumberFormat="1" applyFont="1" applyBorder="1" applyAlignment="1">
      <alignment horizontal="right"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3"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38" fontId="4" fillId="0" borderId="0" xfId="0" applyNumberFormat="1" applyFont="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6" fillId="0" borderId="6" xfId="0" applyFont="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0" borderId="1" xfId="0" applyFont="1" applyBorder="1" applyAlignment="1">
      <alignment horizontal="distributed" vertical="center" shrinkToFit="1"/>
    </xf>
    <xf numFmtId="0" fontId="6" fillId="0" borderId="1" xfId="0" applyFont="1" applyFill="1" applyBorder="1" applyAlignment="1">
      <alignment horizontal="distributed" vertical="center" shrinkToFit="1"/>
    </xf>
    <xf numFmtId="0" fontId="4" fillId="0" borderId="0" xfId="0" applyFont="1" applyFill="1" applyBorder="1" applyAlignment="1">
      <alignment horizontal="center" vertical="center" shrinkToFit="1"/>
    </xf>
    <xf numFmtId="0" fontId="4" fillId="0" borderId="1" xfId="0" applyFont="1" applyFill="1" applyBorder="1" applyAlignment="1">
      <alignment horizontal="distributed" vertical="center" shrinkToFit="1"/>
    </xf>
    <xf numFmtId="38" fontId="4" fillId="0" borderId="4" xfId="0" applyNumberFormat="1" applyFont="1" applyFill="1" applyBorder="1" applyAlignment="1">
      <alignment horizontal="right" vertical="center" shrinkToFit="1"/>
    </xf>
    <xf numFmtId="188" fontId="4" fillId="0" borderId="5" xfId="0" applyNumberFormat="1" applyFont="1" applyFill="1" applyBorder="1" applyAlignment="1">
      <alignment horizontal="right" vertical="center" shrinkToFit="1"/>
    </xf>
    <xf numFmtId="38" fontId="4" fillId="0" borderId="2" xfId="1" applyFont="1" applyFill="1" applyBorder="1" applyAlignment="1">
      <alignment horizontal="right" vertical="center" shrinkToFit="1"/>
    </xf>
    <xf numFmtId="38" fontId="4" fillId="0" borderId="3" xfId="1" applyFont="1" applyFill="1" applyBorder="1" applyAlignment="1">
      <alignment horizontal="right" vertical="center" shrinkToFit="1"/>
    </xf>
    <xf numFmtId="38" fontId="4" fillId="0" borderId="0" xfId="1" applyFont="1" applyFill="1" applyBorder="1" applyAlignment="1">
      <alignment horizontal="right" vertical="center"/>
    </xf>
    <xf numFmtId="0" fontId="4" fillId="0" borderId="0" xfId="0" applyFont="1" applyFill="1" applyAlignment="1">
      <alignment vertical="center"/>
    </xf>
    <xf numFmtId="0" fontId="4" fillId="0" borderId="0" xfId="0" applyFont="1" applyFill="1" applyAlignment="1">
      <alignment vertical="center" shrinkToFi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horizontal="distributed" vertical="center" shrinkToFit="1"/>
    </xf>
    <xf numFmtId="0" fontId="4" fillId="0" borderId="3" xfId="0" applyFont="1" applyFill="1" applyBorder="1" applyAlignment="1">
      <alignment horizontal="distributed" vertical="center" shrinkToFit="1"/>
    </xf>
    <xf numFmtId="0" fontId="4" fillId="0" borderId="0" xfId="0" applyFont="1" applyFill="1" applyBorder="1" applyAlignment="1">
      <alignment horizontal="distributed" vertical="center"/>
    </xf>
    <xf numFmtId="0" fontId="5" fillId="0" borderId="4" xfId="0" applyFont="1" applyFill="1" applyBorder="1" applyAlignment="1">
      <alignment horizontal="center" vertical="center" shrinkToFit="1"/>
    </xf>
    <xf numFmtId="0" fontId="4" fillId="0" borderId="0" xfId="0" applyFont="1" applyFill="1" applyBorder="1" applyAlignment="1">
      <alignment horizontal="distributed" vertical="center" shrinkToFit="1"/>
    </xf>
    <xf numFmtId="38" fontId="4" fillId="0" borderId="0" xfId="1" applyFont="1" applyFill="1" applyBorder="1" applyAlignment="1">
      <alignment horizontal="right" vertical="center" shrinkToFit="1"/>
    </xf>
    <xf numFmtId="38" fontId="4" fillId="0" borderId="8" xfId="1" applyFont="1" applyFill="1" applyBorder="1" applyAlignment="1">
      <alignment horizontal="right" vertical="center" shrinkToFit="1"/>
    </xf>
    <xf numFmtId="188" fontId="4" fillId="0" borderId="9" xfId="1" applyNumberFormat="1" applyFont="1" applyFill="1" applyBorder="1" applyAlignment="1">
      <alignment horizontal="right" vertical="center" shrinkToFit="1"/>
    </xf>
    <xf numFmtId="38" fontId="4" fillId="0" borderId="10" xfId="1" applyFont="1" applyFill="1" applyBorder="1" applyAlignment="1">
      <alignment horizontal="right" vertical="center" shrinkToFit="1"/>
    </xf>
    <xf numFmtId="38" fontId="4" fillId="0" borderId="11" xfId="1" applyFont="1" applyFill="1" applyBorder="1" applyAlignment="1">
      <alignment horizontal="right" vertical="center" shrinkToFit="1"/>
    </xf>
    <xf numFmtId="0" fontId="4" fillId="0" borderId="12" xfId="0" applyFont="1" applyFill="1" applyBorder="1" applyAlignment="1">
      <alignment horizontal="distributed" vertical="center" shrinkToFit="1"/>
    </xf>
    <xf numFmtId="38" fontId="4" fillId="0" borderId="13" xfId="1" applyFont="1" applyFill="1" applyBorder="1" applyAlignment="1">
      <alignment horizontal="right" vertical="center" shrinkToFit="1"/>
    </xf>
    <xf numFmtId="188" fontId="4" fillId="0" borderId="14" xfId="1" applyNumberFormat="1" applyFont="1" applyFill="1" applyBorder="1" applyAlignment="1">
      <alignment horizontal="right" vertical="center" shrinkToFit="1"/>
    </xf>
    <xf numFmtId="38" fontId="4" fillId="0" borderId="14" xfId="1" applyFont="1" applyFill="1" applyBorder="1" applyAlignment="1">
      <alignment horizontal="right" vertical="center" shrinkToFit="1"/>
    </xf>
    <xf numFmtId="38" fontId="4" fillId="0" borderId="15" xfId="1" applyFont="1" applyFill="1" applyBorder="1" applyAlignment="1">
      <alignment horizontal="right" vertical="center" shrinkToFit="1"/>
    </xf>
    <xf numFmtId="38" fontId="4" fillId="0" borderId="16" xfId="0" applyNumberFormat="1" applyFont="1" applyFill="1" applyBorder="1" applyAlignment="1">
      <alignment horizontal="right" vertical="center" shrinkToFit="1"/>
    </xf>
    <xf numFmtId="188" fontId="4" fillId="0" borderId="17" xfId="0" applyNumberFormat="1" applyFont="1" applyFill="1" applyBorder="1" applyAlignment="1">
      <alignment horizontal="right" vertical="center" shrinkToFit="1"/>
    </xf>
    <xf numFmtId="38" fontId="4" fillId="0" borderId="18" xfId="1" applyFont="1" applyFill="1" applyBorder="1" applyAlignment="1">
      <alignment horizontal="right" vertical="center" shrinkToFit="1"/>
    </xf>
    <xf numFmtId="38" fontId="4" fillId="0" borderId="19" xfId="1" applyFont="1" applyFill="1" applyBorder="1" applyAlignment="1">
      <alignment horizontal="right" vertical="center" shrinkToFit="1"/>
    </xf>
    <xf numFmtId="38" fontId="4" fillId="0" borderId="16" xfId="1" applyFont="1" applyFill="1" applyBorder="1" applyAlignment="1">
      <alignment horizontal="right" vertical="center" shrinkToFit="1"/>
    </xf>
    <xf numFmtId="188" fontId="4" fillId="0" borderId="17" xfId="1" applyNumberFormat="1" applyFont="1" applyFill="1" applyBorder="1" applyAlignment="1">
      <alignment horizontal="right" vertical="center" shrinkToFit="1"/>
    </xf>
    <xf numFmtId="0" fontId="4" fillId="0" borderId="0" xfId="0" applyFont="1" applyFill="1" applyBorder="1" applyAlignment="1">
      <alignment vertical="center"/>
    </xf>
    <xf numFmtId="188" fontId="4" fillId="2" borderId="2" xfId="0" applyNumberFormat="1" applyFont="1" applyFill="1" applyBorder="1" applyAlignment="1">
      <alignment horizontal="right" vertical="center" shrinkToFit="1"/>
    </xf>
    <xf numFmtId="188" fontId="4" fillId="0" borderId="2" xfId="1" applyNumberFormat="1" applyFont="1" applyFill="1" applyBorder="1" applyAlignment="1">
      <alignment horizontal="right" vertical="center" shrinkToFit="1"/>
    </xf>
    <xf numFmtId="38" fontId="4" fillId="0" borderId="5" xfId="0" applyNumberFormat="1" applyFont="1" applyFill="1" applyBorder="1" applyAlignment="1">
      <alignment horizontal="right" vertical="center" shrinkToFit="1"/>
    </xf>
    <xf numFmtId="188" fontId="4" fillId="0" borderId="2" xfId="0" applyNumberFormat="1" applyFont="1" applyFill="1" applyBorder="1" applyAlignment="1">
      <alignment horizontal="right" vertical="center" shrinkToFit="1"/>
    </xf>
    <xf numFmtId="38" fontId="4" fillId="0" borderId="20" xfId="1" applyFont="1" applyFill="1" applyBorder="1" applyAlignment="1">
      <alignment horizontal="right" vertical="center" shrinkToFit="1"/>
    </xf>
    <xf numFmtId="188" fontId="4" fillId="0" borderId="10" xfId="1" applyNumberFormat="1" applyFont="1" applyFill="1" applyBorder="1" applyAlignment="1">
      <alignment horizontal="right" vertical="center" shrinkToFit="1"/>
    </xf>
    <xf numFmtId="38" fontId="4" fillId="0" borderId="21" xfId="1" applyFont="1" applyFill="1" applyBorder="1" applyAlignment="1">
      <alignment horizontal="right" vertical="center" shrinkToFit="1"/>
    </xf>
    <xf numFmtId="38" fontId="4" fillId="0" borderId="12" xfId="1" applyFont="1" applyFill="1" applyBorder="1" applyAlignment="1">
      <alignment horizontal="right" vertical="center" shrinkToFit="1"/>
    </xf>
    <xf numFmtId="38" fontId="4" fillId="0" borderId="22" xfId="1" applyFont="1" applyFill="1" applyBorder="1" applyAlignment="1">
      <alignment horizontal="right" vertical="center" shrinkToFit="1"/>
    </xf>
    <xf numFmtId="38" fontId="4" fillId="0" borderId="12" xfId="0" applyNumberFormat="1" applyFont="1" applyFill="1" applyBorder="1" applyAlignment="1">
      <alignment horizontal="right" vertical="center" shrinkToFit="1"/>
    </xf>
    <xf numFmtId="38" fontId="4" fillId="2" borderId="22" xfId="1" applyFont="1" applyFill="1" applyBorder="1" applyAlignment="1">
      <alignment horizontal="right" vertical="center" shrinkToFit="1"/>
    </xf>
    <xf numFmtId="38" fontId="4" fillId="0" borderId="0" xfId="2" applyFont="1" applyBorder="1" applyAlignment="1">
      <alignment horizontal="right" vertical="center"/>
    </xf>
    <xf numFmtId="38" fontId="6" fillId="0" borderId="1" xfId="2" applyFont="1" applyFill="1" applyBorder="1" applyAlignment="1">
      <alignment horizontal="right" vertical="center" shrinkToFit="1"/>
    </xf>
    <xf numFmtId="38" fontId="6" fillId="0" borderId="4" xfId="2" applyFont="1" applyFill="1" applyBorder="1" applyAlignment="1">
      <alignment horizontal="right" vertical="center" shrinkToFit="1"/>
    </xf>
    <xf numFmtId="38" fontId="6" fillId="3" borderId="1" xfId="2" applyFont="1" applyFill="1" applyBorder="1" applyAlignment="1">
      <alignment horizontal="right" vertical="center" shrinkToFit="1"/>
    </xf>
    <xf numFmtId="38" fontId="6" fillId="3" borderId="4" xfId="2" applyFont="1" applyFill="1" applyBorder="1" applyAlignment="1">
      <alignment horizontal="right" vertical="center" shrinkToFit="1"/>
    </xf>
    <xf numFmtId="38" fontId="6" fillId="0" borderId="4" xfId="2" applyFont="1" applyBorder="1" applyAlignment="1">
      <alignment horizontal="right" vertical="center" shrinkToFit="1"/>
    </xf>
    <xf numFmtId="38" fontId="6" fillId="0" borderId="7" xfId="2" applyFont="1" applyBorder="1" applyAlignment="1">
      <alignment horizontal="right" vertical="center" shrinkToFit="1"/>
    </xf>
    <xf numFmtId="38" fontId="4" fillId="0" borderId="21" xfId="0" applyNumberFormat="1" applyFont="1" applyFill="1" applyBorder="1" applyAlignment="1">
      <alignment horizontal="right" vertical="center" shrinkToFit="1"/>
    </xf>
    <xf numFmtId="0" fontId="4" fillId="0" borderId="23" xfId="0" applyFont="1" applyFill="1" applyBorder="1" applyAlignment="1">
      <alignment horizontal="distributed" vertical="center" shrinkToFit="1"/>
    </xf>
    <xf numFmtId="38" fontId="4" fillId="0" borderId="24" xfId="1" applyFont="1" applyFill="1" applyBorder="1" applyAlignment="1">
      <alignment horizontal="right" vertical="center" shrinkToFit="1"/>
    </xf>
    <xf numFmtId="38" fontId="4" fillId="0" borderId="0" xfId="0" applyNumberFormat="1" applyFont="1" applyAlignment="1">
      <alignment vertical="center"/>
    </xf>
    <xf numFmtId="38" fontId="4" fillId="0" borderId="25" xfId="1" applyFont="1" applyFill="1" applyBorder="1" applyAlignment="1">
      <alignment horizontal="right" vertical="center" shrinkToFit="1"/>
    </xf>
    <xf numFmtId="188" fontId="4" fillId="0" borderId="26" xfId="1" applyNumberFormat="1" applyFont="1" applyFill="1" applyBorder="1" applyAlignment="1">
      <alignment horizontal="right" vertical="center" shrinkToFit="1"/>
    </xf>
    <xf numFmtId="38" fontId="4" fillId="0" borderId="26" xfId="1" applyFont="1" applyFill="1" applyBorder="1" applyAlignment="1">
      <alignment horizontal="right" vertical="center" shrinkToFit="1"/>
    </xf>
    <xf numFmtId="38" fontId="4" fillId="0" borderId="27" xfId="1" applyFont="1" applyFill="1" applyBorder="1" applyAlignment="1">
      <alignment horizontal="right" vertical="center" shrinkToFit="1"/>
    </xf>
    <xf numFmtId="38" fontId="4" fillId="0" borderId="0" xfId="0" applyNumberFormat="1" applyFont="1" applyAlignment="1">
      <alignment vertical="center" shrinkToFit="1"/>
    </xf>
    <xf numFmtId="38" fontId="4" fillId="2" borderId="31" xfId="1" applyFont="1" applyFill="1" applyBorder="1" applyAlignment="1">
      <alignment horizontal="right" vertical="center" shrinkToFit="1"/>
    </xf>
    <xf numFmtId="38" fontId="4" fillId="0" borderId="32" xfId="1" applyFont="1" applyFill="1" applyBorder="1" applyAlignment="1">
      <alignment horizontal="right" vertical="center" shrinkToFit="1"/>
    </xf>
    <xf numFmtId="38" fontId="4" fillId="0" borderId="31" xfId="1" applyFont="1" applyFill="1" applyBorder="1" applyAlignment="1">
      <alignment horizontal="right" vertical="center" shrinkToFit="1"/>
    </xf>
    <xf numFmtId="38" fontId="4" fillId="0" borderId="30" xfId="0" applyNumberFormat="1" applyFont="1" applyFill="1" applyBorder="1" applyAlignment="1">
      <alignment horizontal="right" vertical="center" shrinkToFit="1"/>
    </xf>
    <xf numFmtId="38" fontId="4" fillId="0" borderId="30" xfId="1" applyFont="1" applyFill="1" applyBorder="1" applyAlignment="1">
      <alignment horizontal="right"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35"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29"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5" xfId="0" applyFont="1" applyFill="1" applyBorder="1" applyAlignment="1">
      <alignment horizontal="center" vertical="center"/>
    </xf>
    <xf numFmtId="0" fontId="4" fillId="2" borderId="28"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0" fillId="0" borderId="29" xfId="0" applyFont="1" applyBorder="1"/>
    <xf numFmtId="0" fontId="0" fillId="0" borderId="35" xfId="0" applyFont="1" applyBorder="1"/>
    <xf numFmtId="0" fontId="0" fillId="0" borderId="32" xfId="0" applyFont="1" applyBorder="1"/>
    <xf numFmtId="0" fontId="0" fillId="0" borderId="30" xfId="0" applyFont="1" applyBorder="1"/>
    <xf numFmtId="0" fontId="0" fillId="0" borderId="31" xfId="0" applyFont="1" applyBorder="1"/>
    <xf numFmtId="0" fontId="5" fillId="0" borderId="0" xfId="0" applyFont="1" applyFill="1" applyBorder="1" applyAlignment="1">
      <alignment vertical="center" wrapText="1"/>
    </xf>
    <xf numFmtId="0" fontId="3" fillId="0" borderId="1" xfId="0" applyFont="1" applyFill="1" applyBorder="1" applyAlignment="1">
      <alignment vertical="center" shrinkToFit="1"/>
    </xf>
    <xf numFmtId="0" fontId="3" fillId="0" borderId="1" xfId="0" applyFont="1" applyBorder="1" applyAlignment="1">
      <alignment vertical="center" shrinkToFit="1"/>
    </xf>
    <xf numFmtId="0" fontId="4" fillId="0" borderId="32"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0" xfId="0" applyFont="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30" xfId="0" applyFont="1" applyFill="1" applyBorder="1" applyAlignment="1">
      <alignment horizontal="center" vertical="center" shrinkToFit="1"/>
    </xf>
    <xf numFmtId="0" fontId="0" fillId="0" borderId="31" xfId="0" applyFont="1" applyFill="1" applyBorder="1" applyAlignment="1">
      <alignment horizontal="center" vertical="center" shrinkToFit="1"/>
    </xf>
    <xf numFmtId="0" fontId="0" fillId="0" borderId="29" xfId="0" applyFont="1" applyFill="1" applyBorder="1" applyAlignment="1">
      <alignment vertical="center" shrinkToFit="1"/>
    </xf>
    <xf numFmtId="0" fontId="0" fillId="0" borderId="35" xfId="0" applyFont="1" applyFill="1" applyBorder="1" applyAlignment="1">
      <alignment vertical="center" shrinkToFit="1"/>
    </xf>
    <xf numFmtId="0" fontId="0" fillId="0" borderId="32" xfId="0" applyFont="1" applyFill="1" applyBorder="1" applyAlignment="1">
      <alignment vertical="center" shrinkToFit="1"/>
    </xf>
    <xf numFmtId="0" fontId="0" fillId="0" borderId="30" xfId="0" applyFont="1" applyFill="1" applyBorder="1" applyAlignment="1">
      <alignment vertical="center" shrinkToFit="1"/>
    </xf>
    <xf numFmtId="0" fontId="0" fillId="0" borderId="31" xfId="0" applyFont="1" applyFill="1" applyBorder="1" applyAlignment="1">
      <alignment vertical="center" shrinkToFit="1"/>
    </xf>
    <xf numFmtId="0" fontId="0" fillId="0" borderId="29" xfId="0" applyFont="1" applyBorder="1" applyAlignment="1">
      <alignment vertical="center" shrinkToFit="1"/>
    </xf>
    <xf numFmtId="0" fontId="0" fillId="0" borderId="35" xfId="0" applyFont="1" applyBorder="1" applyAlignment="1">
      <alignment vertical="center" shrinkToFit="1"/>
    </xf>
    <xf numFmtId="0" fontId="0" fillId="0" borderId="32" xfId="0" applyFont="1" applyBorder="1" applyAlignment="1">
      <alignment vertical="center" shrinkToFit="1"/>
    </xf>
    <xf numFmtId="0" fontId="0" fillId="0" borderId="30" xfId="0" applyFont="1" applyBorder="1" applyAlignment="1">
      <alignment vertical="center" shrinkToFit="1"/>
    </xf>
    <xf numFmtId="0" fontId="0" fillId="0" borderId="31" xfId="0" applyFont="1" applyBorder="1" applyAlignment="1">
      <alignment vertical="center" shrinkToFit="1"/>
    </xf>
    <xf numFmtId="0" fontId="0" fillId="0" borderId="34" xfId="0" applyFont="1" applyBorder="1" applyAlignment="1">
      <alignment horizontal="center" vertical="center" shrinkToFit="1"/>
    </xf>
    <xf numFmtId="0" fontId="4" fillId="0" borderId="23" xfId="0" applyFont="1" applyBorder="1" applyAlignment="1">
      <alignment horizontal="center" vertical="center" shrinkToFit="1"/>
    </xf>
    <xf numFmtId="0" fontId="0" fillId="0" borderId="33" xfId="0" applyFont="1" applyBorder="1" applyAlignment="1">
      <alignment horizontal="center" vertical="center" shrinkToFit="1"/>
    </xf>
    <xf numFmtId="0" fontId="4" fillId="0" borderId="23" xfId="0" applyFont="1" applyBorder="1" applyAlignment="1">
      <alignment vertical="center" textRotation="255" shrinkToFit="1"/>
    </xf>
    <xf numFmtId="0" fontId="4" fillId="0" borderId="33" xfId="0" applyFont="1" applyBorder="1" applyAlignment="1">
      <alignment vertical="center" textRotation="255" shrinkToFit="1"/>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9</xdr:row>
      <xdr:rowOff>76200</xdr:rowOff>
    </xdr:from>
    <xdr:to>
      <xdr:col>5</xdr:col>
      <xdr:colOff>0</xdr:colOff>
      <xdr:row>9</xdr:row>
      <xdr:rowOff>76200</xdr:rowOff>
    </xdr:to>
    <xdr:sp macro="" textlink="">
      <xdr:nvSpPr>
        <xdr:cNvPr id="26898" name="Line 1">
          <a:extLst>
            <a:ext uri="{FF2B5EF4-FFF2-40B4-BE49-F238E27FC236}">
              <a16:creationId xmlns:a16="http://schemas.microsoft.com/office/drawing/2014/main" id="{762872AD-FECA-46D8-A9CB-D646C433389B}"/>
            </a:ext>
          </a:extLst>
        </xdr:cNvPr>
        <xdr:cNvSpPr>
          <a:spLocks noChangeShapeType="1"/>
        </xdr:cNvSpPr>
      </xdr:nvSpPr>
      <xdr:spPr bwMode="auto">
        <a:xfrm>
          <a:off x="2600325" y="213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7</xdr:row>
      <xdr:rowOff>76200</xdr:rowOff>
    </xdr:from>
    <xdr:to>
      <xdr:col>5</xdr:col>
      <xdr:colOff>0</xdr:colOff>
      <xdr:row>8</xdr:row>
      <xdr:rowOff>76200</xdr:rowOff>
    </xdr:to>
    <xdr:sp macro="" textlink="">
      <xdr:nvSpPr>
        <xdr:cNvPr id="26899" name="Freeform 2">
          <a:extLst>
            <a:ext uri="{FF2B5EF4-FFF2-40B4-BE49-F238E27FC236}">
              <a16:creationId xmlns:a16="http://schemas.microsoft.com/office/drawing/2014/main" id="{1929C3DD-B040-44BC-A23B-89CAD2D5175B}"/>
            </a:ext>
          </a:extLst>
        </xdr:cNvPr>
        <xdr:cNvSpPr>
          <a:spLocks/>
        </xdr:cNvSpPr>
      </xdr:nvSpPr>
      <xdr:spPr bwMode="auto">
        <a:xfrm>
          <a:off x="2600325" y="1676400"/>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5</xdr:row>
      <xdr:rowOff>57150</xdr:rowOff>
    </xdr:from>
    <xdr:to>
      <xdr:col>5</xdr:col>
      <xdr:colOff>0</xdr:colOff>
      <xdr:row>6</xdr:row>
      <xdr:rowOff>57150</xdr:rowOff>
    </xdr:to>
    <xdr:sp macro="" textlink="">
      <xdr:nvSpPr>
        <xdr:cNvPr id="26900" name="Freeform 3">
          <a:extLst>
            <a:ext uri="{FF2B5EF4-FFF2-40B4-BE49-F238E27FC236}">
              <a16:creationId xmlns:a16="http://schemas.microsoft.com/office/drawing/2014/main" id="{1EAEC702-8C2D-46E6-B102-C71BD188966E}"/>
            </a:ext>
          </a:extLst>
        </xdr:cNvPr>
        <xdr:cNvSpPr>
          <a:spLocks/>
        </xdr:cNvSpPr>
      </xdr:nvSpPr>
      <xdr:spPr bwMode="auto">
        <a:xfrm>
          <a:off x="2600325" y="1200150"/>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26</xdr:row>
      <xdr:rowOff>76200</xdr:rowOff>
    </xdr:from>
    <xdr:to>
      <xdr:col>5</xdr:col>
      <xdr:colOff>0</xdr:colOff>
      <xdr:row>26</xdr:row>
      <xdr:rowOff>76200</xdr:rowOff>
    </xdr:to>
    <xdr:sp macro="" textlink="">
      <xdr:nvSpPr>
        <xdr:cNvPr id="26901" name="Line 4">
          <a:extLst>
            <a:ext uri="{FF2B5EF4-FFF2-40B4-BE49-F238E27FC236}">
              <a16:creationId xmlns:a16="http://schemas.microsoft.com/office/drawing/2014/main" id="{A9371C7A-8DA1-4245-881F-CF3602E3289C}"/>
            </a:ext>
          </a:extLst>
        </xdr:cNvPr>
        <xdr:cNvSpPr>
          <a:spLocks noChangeShapeType="1"/>
        </xdr:cNvSpPr>
      </xdr:nvSpPr>
      <xdr:spPr bwMode="auto">
        <a:xfrm>
          <a:off x="2600325" y="59150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24</xdr:row>
      <xdr:rowOff>76200</xdr:rowOff>
    </xdr:from>
    <xdr:to>
      <xdr:col>5</xdr:col>
      <xdr:colOff>0</xdr:colOff>
      <xdr:row>25</xdr:row>
      <xdr:rowOff>76200</xdr:rowOff>
    </xdr:to>
    <xdr:sp macro="" textlink="">
      <xdr:nvSpPr>
        <xdr:cNvPr id="26902" name="Freeform 5">
          <a:extLst>
            <a:ext uri="{FF2B5EF4-FFF2-40B4-BE49-F238E27FC236}">
              <a16:creationId xmlns:a16="http://schemas.microsoft.com/office/drawing/2014/main" id="{C4DBED5F-32E9-4B74-B1A6-82CFF89AA031}"/>
            </a:ext>
          </a:extLst>
        </xdr:cNvPr>
        <xdr:cNvSpPr>
          <a:spLocks/>
        </xdr:cNvSpPr>
      </xdr:nvSpPr>
      <xdr:spPr bwMode="auto">
        <a:xfrm>
          <a:off x="2600325" y="5457825"/>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22</xdr:row>
      <xdr:rowOff>57150</xdr:rowOff>
    </xdr:from>
    <xdr:to>
      <xdr:col>5</xdr:col>
      <xdr:colOff>0</xdr:colOff>
      <xdr:row>23</xdr:row>
      <xdr:rowOff>57150</xdr:rowOff>
    </xdr:to>
    <xdr:sp macro="" textlink="">
      <xdr:nvSpPr>
        <xdr:cNvPr id="26903" name="Freeform 6">
          <a:extLst>
            <a:ext uri="{FF2B5EF4-FFF2-40B4-BE49-F238E27FC236}">
              <a16:creationId xmlns:a16="http://schemas.microsoft.com/office/drawing/2014/main" id="{EC999924-B4B5-40EF-BA95-313BFEC0438D}"/>
            </a:ext>
          </a:extLst>
        </xdr:cNvPr>
        <xdr:cNvSpPr>
          <a:spLocks/>
        </xdr:cNvSpPr>
      </xdr:nvSpPr>
      <xdr:spPr bwMode="auto">
        <a:xfrm>
          <a:off x="2600325" y="4981575"/>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43</xdr:row>
      <xdr:rowOff>76200</xdr:rowOff>
    </xdr:from>
    <xdr:to>
      <xdr:col>5</xdr:col>
      <xdr:colOff>0</xdr:colOff>
      <xdr:row>43</xdr:row>
      <xdr:rowOff>76200</xdr:rowOff>
    </xdr:to>
    <xdr:sp macro="" textlink="">
      <xdr:nvSpPr>
        <xdr:cNvPr id="26904" name="Line 7">
          <a:extLst>
            <a:ext uri="{FF2B5EF4-FFF2-40B4-BE49-F238E27FC236}">
              <a16:creationId xmlns:a16="http://schemas.microsoft.com/office/drawing/2014/main" id="{45910F25-D7CC-49AA-9F48-15766620CA0C}"/>
            </a:ext>
          </a:extLst>
        </xdr:cNvPr>
        <xdr:cNvSpPr>
          <a:spLocks noChangeShapeType="1"/>
        </xdr:cNvSpPr>
      </xdr:nvSpPr>
      <xdr:spPr bwMode="auto">
        <a:xfrm>
          <a:off x="2600325" y="9696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41</xdr:row>
      <xdr:rowOff>76200</xdr:rowOff>
    </xdr:from>
    <xdr:to>
      <xdr:col>5</xdr:col>
      <xdr:colOff>0</xdr:colOff>
      <xdr:row>42</xdr:row>
      <xdr:rowOff>76200</xdr:rowOff>
    </xdr:to>
    <xdr:sp macro="" textlink="">
      <xdr:nvSpPr>
        <xdr:cNvPr id="26905" name="Freeform 8">
          <a:extLst>
            <a:ext uri="{FF2B5EF4-FFF2-40B4-BE49-F238E27FC236}">
              <a16:creationId xmlns:a16="http://schemas.microsoft.com/office/drawing/2014/main" id="{111441FA-2BAC-4337-813A-13A2767EFCAA}"/>
            </a:ext>
          </a:extLst>
        </xdr:cNvPr>
        <xdr:cNvSpPr>
          <a:spLocks/>
        </xdr:cNvSpPr>
      </xdr:nvSpPr>
      <xdr:spPr bwMode="auto">
        <a:xfrm>
          <a:off x="2600325" y="9239250"/>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39</xdr:row>
      <xdr:rowOff>57150</xdr:rowOff>
    </xdr:from>
    <xdr:to>
      <xdr:col>5</xdr:col>
      <xdr:colOff>0</xdr:colOff>
      <xdr:row>40</xdr:row>
      <xdr:rowOff>57150</xdr:rowOff>
    </xdr:to>
    <xdr:sp macro="" textlink="">
      <xdr:nvSpPr>
        <xdr:cNvPr id="26906" name="Freeform 9">
          <a:extLst>
            <a:ext uri="{FF2B5EF4-FFF2-40B4-BE49-F238E27FC236}">
              <a16:creationId xmlns:a16="http://schemas.microsoft.com/office/drawing/2014/main" id="{E4BDC42A-1639-4A55-9B8B-022975EF4114}"/>
            </a:ext>
          </a:extLst>
        </xdr:cNvPr>
        <xdr:cNvSpPr>
          <a:spLocks/>
        </xdr:cNvSpPr>
      </xdr:nvSpPr>
      <xdr:spPr bwMode="auto">
        <a:xfrm>
          <a:off x="2600325" y="8763000"/>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60</xdr:row>
      <xdr:rowOff>76200</xdr:rowOff>
    </xdr:from>
    <xdr:to>
      <xdr:col>5</xdr:col>
      <xdr:colOff>0</xdr:colOff>
      <xdr:row>60</xdr:row>
      <xdr:rowOff>76200</xdr:rowOff>
    </xdr:to>
    <xdr:sp macro="" textlink="">
      <xdr:nvSpPr>
        <xdr:cNvPr id="26907" name="Line 10">
          <a:extLst>
            <a:ext uri="{FF2B5EF4-FFF2-40B4-BE49-F238E27FC236}">
              <a16:creationId xmlns:a16="http://schemas.microsoft.com/office/drawing/2014/main" id="{DCF7C1E4-AE0C-4FCA-8302-B752AB101D3F}"/>
            </a:ext>
          </a:extLst>
        </xdr:cNvPr>
        <xdr:cNvSpPr>
          <a:spLocks noChangeShapeType="1"/>
        </xdr:cNvSpPr>
      </xdr:nvSpPr>
      <xdr:spPr bwMode="auto">
        <a:xfrm>
          <a:off x="2600325" y="134778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58</xdr:row>
      <xdr:rowOff>76200</xdr:rowOff>
    </xdr:from>
    <xdr:to>
      <xdr:col>5</xdr:col>
      <xdr:colOff>0</xdr:colOff>
      <xdr:row>59</xdr:row>
      <xdr:rowOff>76200</xdr:rowOff>
    </xdr:to>
    <xdr:sp macro="" textlink="">
      <xdr:nvSpPr>
        <xdr:cNvPr id="26908" name="Freeform 11">
          <a:extLst>
            <a:ext uri="{FF2B5EF4-FFF2-40B4-BE49-F238E27FC236}">
              <a16:creationId xmlns:a16="http://schemas.microsoft.com/office/drawing/2014/main" id="{6BCE2BD4-13A4-4049-ABE9-EA78D3B9DD32}"/>
            </a:ext>
          </a:extLst>
        </xdr:cNvPr>
        <xdr:cNvSpPr>
          <a:spLocks/>
        </xdr:cNvSpPr>
      </xdr:nvSpPr>
      <xdr:spPr bwMode="auto">
        <a:xfrm>
          <a:off x="2600325" y="13020675"/>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56</xdr:row>
      <xdr:rowOff>57150</xdr:rowOff>
    </xdr:from>
    <xdr:to>
      <xdr:col>5</xdr:col>
      <xdr:colOff>0</xdr:colOff>
      <xdr:row>57</xdr:row>
      <xdr:rowOff>57150</xdr:rowOff>
    </xdr:to>
    <xdr:sp macro="" textlink="">
      <xdr:nvSpPr>
        <xdr:cNvPr id="26909" name="Freeform 12">
          <a:extLst>
            <a:ext uri="{FF2B5EF4-FFF2-40B4-BE49-F238E27FC236}">
              <a16:creationId xmlns:a16="http://schemas.microsoft.com/office/drawing/2014/main" id="{56529C13-5929-409D-9043-4533839BB0E1}"/>
            </a:ext>
          </a:extLst>
        </xdr:cNvPr>
        <xdr:cNvSpPr>
          <a:spLocks/>
        </xdr:cNvSpPr>
      </xdr:nvSpPr>
      <xdr:spPr bwMode="auto">
        <a:xfrm>
          <a:off x="2600325" y="12544425"/>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10</xdr:row>
      <xdr:rowOff>76200</xdr:rowOff>
    </xdr:from>
    <xdr:to>
      <xdr:col>5</xdr:col>
      <xdr:colOff>0</xdr:colOff>
      <xdr:row>10</xdr:row>
      <xdr:rowOff>76200</xdr:rowOff>
    </xdr:to>
    <xdr:sp macro="" textlink="">
      <xdr:nvSpPr>
        <xdr:cNvPr id="26910" name="Line 13">
          <a:extLst>
            <a:ext uri="{FF2B5EF4-FFF2-40B4-BE49-F238E27FC236}">
              <a16:creationId xmlns:a16="http://schemas.microsoft.com/office/drawing/2014/main" id="{278C8A03-BD07-400E-9BC1-AFE11F1505AE}"/>
            </a:ext>
          </a:extLst>
        </xdr:cNvPr>
        <xdr:cNvSpPr>
          <a:spLocks noChangeShapeType="1"/>
        </xdr:cNvSpPr>
      </xdr:nvSpPr>
      <xdr:spPr bwMode="auto">
        <a:xfrm>
          <a:off x="2600325" y="2362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27</xdr:row>
      <xdr:rowOff>76200</xdr:rowOff>
    </xdr:from>
    <xdr:to>
      <xdr:col>5</xdr:col>
      <xdr:colOff>0</xdr:colOff>
      <xdr:row>27</xdr:row>
      <xdr:rowOff>76200</xdr:rowOff>
    </xdr:to>
    <xdr:sp macro="" textlink="">
      <xdr:nvSpPr>
        <xdr:cNvPr id="26911" name="Line 14">
          <a:extLst>
            <a:ext uri="{FF2B5EF4-FFF2-40B4-BE49-F238E27FC236}">
              <a16:creationId xmlns:a16="http://schemas.microsoft.com/office/drawing/2014/main" id="{D7F55602-24AB-41CA-A0B1-081152D3E0D8}"/>
            </a:ext>
          </a:extLst>
        </xdr:cNvPr>
        <xdr:cNvSpPr>
          <a:spLocks noChangeShapeType="1"/>
        </xdr:cNvSpPr>
      </xdr:nvSpPr>
      <xdr:spPr bwMode="auto">
        <a:xfrm>
          <a:off x="2600325" y="6143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44</xdr:row>
      <xdr:rowOff>76200</xdr:rowOff>
    </xdr:from>
    <xdr:to>
      <xdr:col>5</xdr:col>
      <xdr:colOff>0</xdr:colOff>
      <xdr:row>44</xdr:row>
      <xdr:rowOff>76200</xdr:rowOff>
    </xdr:to>
    <xdr:sp macro="" textlink="">
      <xdr:nvSpPr>
        <xdr:cNvPr id="26912" name="Line 15">
          <a:extLst>
            <a:ext uri="{FF2B5EF4-FFF2-40B4-BE49-F238E27FC236}">
              <a16:creationId xmlns:a16="http://schemas.microsoft.com/office/drawing/2014/main" id="{0896F9DF-410A-4EA8-B01C-3593F1468FAE}"/>
            </a:ext>
          </a:extLst>
        </xdr:cNvPr>
        <xdr:cNvSpPr>
          <a:spLocks noChangeShapeType="1"/>
        </xdr:cNvSpPr>
      </xdr:nvSpPr>
      <xdr:spPr bwMode="auto">
        <a:xfrm>
          <a:off x="2600325" y="9925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61</xdr:row>
      <xdr:rowOff>76200</xdr:rowOff>
    </xdr:from>
    <xdr:to>
      <xdr:col>5</xdr:col>
      <xdr:colOff>0</xdr:colOff>
      <xdr:row>61</xdr:row>
      <xdr:rowOff>76200</xdr:rowOff>
    </xdr:to>
    <xdr:sp macro="" textlink="">
      <xdr:nvSpPr>
        <xdr:cNvPr id="26913" name="Line 16">
          <a:extLst>
            <a:ext uri="{FF2B5EF4-FFF2-40B4-BE49-F238E27FC236}">
              <a16:creationId xmlns:a16="http://schemas.microsoft.com/office/drawing/2014/main" id="{334A43D3-15D5-4AB4-A3B8-B59F20006D35}"/>
            </a:ext>
          </a:extLst>
        </xdr:cNvPr>
        <xdr:cNvSpPr>
          <a:spLocks noChangeShapeType="1"/>
        </xdr:cNvSpPr>
      </xdr:nvSpPr>
      <xdr:spPr bwMode="auto">
        <a:xfrm>
          <a:off x="2600325" y="13706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76200</xdr:rowOff>
    </xdr:from>
    <xdr:to>
      <xdr:col>5</xdr:col>
      <xdr:colOff>0</xdr:colOff>
      <xdr:row>11</xdr:row>
      <xdr:rowOff>76200</xdr:rowOff>
    </xdr:to>
    <xdr:sp macro="" textlink="">
      <xdr:nvSpPr>
        <xdr:cNvPr id="26914" name="Line 17">
          <a:extLst>
            <a:ext uri="{FF2B5EF4-FFF2-40B4-BE49-F238E27FC236}">
              <a16:creationId xmlns:a16="http://schemas.microsoft.com/office/drawing/2014/main" id="{B0EE1BA4-8AB5-4551-AAE8-D7532C58F8D5}"/>
            </a:ext>
          </a:extLst>
        </xdr:cNvPr>
        <xdr:cNvSpPr>
          <a:spLocks noChangeShapeType="1"/>
        </xdr:cNvSpPr>
      </xdr:nvSpPr>
      <xdr:spPr bwMode="auto">
        <a:xfrm>
          <a:off x="2600325" y="2590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28</xdr:row>
      <xdr:rowOff>76200</xdr:rowOff>
    </xdr:from>
    <xdr:to>
      <xdr:col>5</xdr:col>
      <xdr:colOff>0</xdr:colOff>
      <xdr:row>28</xdr:row>
      <xdr:rowOff>76200</xdr:rowOff>
    </xdr:to>
    <xdr:sp macro="" textlink="">
      <xdr:nvSpPr>
        <xdr:cNvPr id="26915" name="Line 18">
          <a:extLst>
            <a:ext uri="{FF2B5EF4-FFF2-40B4-BE49-F238E27FC236}">
              <a16:creationId xmlns:a16="http://schemas.microsoft.com/office/drawing/2014/main" id="{904D8319-7CE1-4E1B-BD6E-2D9D8D6A7FAB}"/>
            </a:ext>
          </a:extLst>
        </xdr:cNvPr>
        <xdr:cNvSpPr>
          <a:spLocks noChangeShapeType="1"/>
        </xdr:cNvSpPr>
      </xdr:nvSpPr>
      <xdr:spPr bwMode="auto">
        <a:xfrm>
          <a:off x="2600325" y="6372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45</xdr:row>
      <xdr:rowOff>76200</xdr:rowOff>
    </xdr:from>
    <xdr:to>
      <xdr:col>5</xdr:col>
      <xdr:colOff>0</xdr:colOff>
      <xdr:row>45</xdr:row>
      <xdr:rowOff>76200</xdr:rowOff>
    </xdr:to>
    <xdr:sp macro="" textlink="">
      <xdr:nvSpPr>
        <xdr:cNvPr id="26916" name="Line 19">
          <a:extLst>
            <a:ext uri="{FF2B5EF4-FFF2-40B4-BE49-F238E27FC236}">
              <a16:creationId xmlns:a16="http://schemas.microsoft.com/office/drawing/2014/main" id="{4AEF1890-98CD-4D97-8725-A668648EEDFA}"/>
            </a:ext>
          </a:extLst>
        </xdr:cNvPr>
        <xdr:cNvSpPr>
          <a:spLocks noChangeShapeType="1"/>
        </xdr:cNvSpPr>
      </xdr:nvSpPr>
      <xdr:spPr bwMode="auto">
        <a:xfrm>
          <a:off x="2600325" y="10153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62</xdr:row>
      <xdr:rowOff>76200</xdr:rowOff>
    </xdr:from>
    <xdr:to>
      <xdr:col>5</xdr:col>
      <xdr:colOff>0</xdr:colOff>
      <xdr:row>62</xdr:row>
      <xdr:rowOff>76200</xdr:rowOff>
    </xdr:to>
    <xdr:sp macro="" textlink="">
      <xdr:nvSpPr>
        <xdr:cNvPr id="26917" name="Line 20">
          <a:extLst>
            <a:ext uri="{FF2B5EF4-FFF2-40B4-BE49-F238E27FC236}">
              <a16:creationId xmlns:a16="http://schemas.microsoft.com/office/drawing/2014/main" id="{AE57EE5F-E8A5-4A49-BCED-EB7AC88C0187}"/>
            </a:ext>
          </a:extLst>
        </xdr:cNvPr>
        <xdr:cNvSpPr>
          <a:spLocks noChangeShapeType="1"/>
        </xdr:cNvSpPr>
      </xdr:nvSpPr>
      <xdr:spPr bwMode="auto">
        <a:xfrm>
          <a:off x="2600325" y="13935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76200</xdr:rowOff>
    </xdr:from>
    <xdr:to>
      <xdr:col>5</xdr:col>
      <xdr:colOff>0</xdr:colOff>
      <xdr:row>11</xdr:row>
      <xdr:rowOff>76200</xdr:rowOff>
    </xdr:to>
    <xdr:sp macro="" textlink="">
      <xdr:nvSpPr>
        <xdr:cNvPr id="26918" name="Line 13">
          <a:extLst>
            <a:ext uri="{FF2B5EF4-FFF2-40B4-BE49-F238E27FC236}">
              <a16:creationId xmlns:a16="http://schemas.microsoft.com/office/drawing/2014/main" id="{B2DCF906-CC3B-4A77-A5C6-15E86B782901}"/>
            </a:ext>
          </a:extLst>
        </xdr:cNvPr>
        <xdr:cNvSpPr>
          <a:spLocks noChangeShapeType="1"/>
        </xdr:cNvSpPr>
      </xdr:nvSpPr>
      <xdr:spPr bwMode="auto">
        <a:xfrm>
          <a:off x="2600325" y="2590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28</xdr:row>
      <xdr:rowOff>76200</xdr:rowOff>
    </xdr:from>
    <xdr:to>
      <xdr:col>5</xdr:col>
      <xdr:colOff>0</xdr:colOff>
      <xdr:row>28</xdr:row>
      <xdr:rowOff>76200</xdr:rowOff>
    </xdr:to>
    <xdr:sp macro="" textlink="">
      <xdr:nvSpPr>
        <xdr:cNvPr id="26919" name="Line 14">
          <a:extLst>
            <a:ext uri="{FF2B5EF4-FFF2-40B4-BE49-F238E27FC236}">
              <a16:creationId xmlns:a16="http://schemas.microsoft.com/office/drawing/2014/main" id="{77AA0690-3E1F-4195-8A79-7E205DE31AE3}"/>
            </a:ext>
          </a:extLst>
        </xdr:cNvPr>
        <xdr:cNvSpPr>
          <a:spLocks noChangeShapeType="1"/>
        </xdr:cNvSpPr>
      </xdr:nvSpPr>
      <xdr:spPr bwMode="auto">
        <a:xfrm>
          <a:off x="2600325" y="6372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45</xdr:row>
      <xdr:rowOff>76200</xdr:rowOff>
    </xdr:from>
    <xdr:to>
      <xdr:col>5</xdr:col>
      <xdr:colOff>0</xdr:colOff>
      <xdr:row>45</xdr:row>
      <xdr:rowOff>76200</xdr:rowOff>
    </xdr:to>
    <xdr:sp macro="" textlink="">
      <xdr:nvSpPr>
        <xdr:cNvPr id="26920" name="Line 15">
          <a:extLst>
            <a:ext uri="{FF2B5EF4-FFF2-40B4-BE49-F238E27FC236}">
              <a16:creationId xmlns:a16="http://schemas.microsoft.com/office/drawing/2014/main" id="{90873BBF-6D36-423D-BCE4-9C45F8894A1A}"/>
            </a:ext>
          </a:extLst>
        </xdr:cNvPr>
        <xdr:cNvSpPr>
          <a:spLocks noChangeShapeType="1"/>
        </xdr:cNvSpPr>
      </xdr:nvSpPr>
      <xdr:spPr bwMode="auto">
        <a:xfrm>
          <a:off x="2600325" y="10153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62</xdr:row>
      <xdr:rowOff>76200</xdr:rowOff>
    </xdr:from>
    <xdr:to>
      <xdr:col>5</xdr:col>
      <xdr:colOff>0</xdr:colOff>
      <xdr:row>62</xdr:row>
      <xdr:rowOff>76200</xdr:rowOff>
    </xdr:to>
    <xdr:sp macro="" textlink="">
      <xdr:nvSpPr>
        <xdr:cNvPr id="26921" name="Line 16">
          <a:extLst>
            <a:ext uri="{FF2B5EF4-FFF2-40B4-BE49-F238E27FC236}">
              <a16:creationId xmlns:a16="http://schemas.microsoft.com/office/drawing/2014/main" id="{88AE19C2-AB64-46FA-9356-9BD14A7A6418}"/>
            </a:ext>
          </a:extLst>
        </xdr:cNvPr>
        <xdr:cNvSpPr>
          <a:spLocks noChangeShapeType="1"/>
        </xdr:cNvSpPr>
      </xdr:nvSpPr>
      <xdr:spPr bwMode="auto">
        <a:xfrm>
          <a:off x="2600325" y="13935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17</xdr:row>
      <xdr:rowOff>76200</xdr:rowOff>
    </xdr:from>
    <xdr:to>
      <xdr:col>2</xdr:col>
      <xdr:colOff>0</xdr:colOff>
      <xdr:row>17</xdr:row>
      <xdr:rowOff>76200</xdr:rowOff>
    </xdr:to>
    <xdr:sp macro="" textlink="">
      <xdr:nvSpPr>
        <xdr:cNvPr id="25808" name="Line 1">
          <a:extLst>
            <a:ext uri="{FF2B5EF4-FFF2-40B4-BE49-F238E27FC236}">
              <a16:creationId xmlns:a16="http://schemas.microsoft.com/office/drawing/2014/main" id="{F646759B-981B-4A78-86B7-B92E5B989E9B}"/>
            </a:ext>
          </a:extLst>
        </xdr:cNvPr>
        <xdr:cNvSpPr>
          <a:spLocks noChangeShapeType="1"/>
        </xdr:cNvSpPr>
      </xdr:nvSpPr>
      <xdr:spPr bwMode="auto">
        <a:xfrm>
          <a:off x="2381250" y="422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76200</xdr:rowOff>
    </xdr:from>
    <xdr:to>
      <xdr:col>2</xdr:col>
      <xdr:colOff>0</xdr:colOff>
      <xdr:row>32</xdr:row>
      <xdr:rowOff>76200</xdr:rowOff>
    </xdr:to>
    <xdr:sp macro="" textlink="">
      <xdr:nvSpPr>
        <xdr:cNvPr id="25809" name="Line 4">
          <a:extLst>
            <a:ext uri="{FF2B5EF4-FFF2-40B4-BE49-F238E27FC236}">
              <a16:creationId xmlns:a16="http://schemas.microsoft.com/office/drawing/2014/main" id="{45777DE8-FE0A-4E45-A778-BB4867939C9A}"/>
            </a:ext>
          </a:extLst>
        </xdr:cNvPr>
        <xdr:cNvSpPr>
          <a:spLocks noChangeShapeType="1"/>
        </xdr:cNvSpPr>
      </xdr:nvSpPr>
      <xdr:spPr bwMode="auto">
        <a:xfrm>
          <a:off x="2381250" y="7753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xdr:row>
      <xdr:rowOff>76200</xdr:rowOff>
    </xdr:from>
    <xdr:to>
      <xdr:col>2</xdr:col>
      <xdr:colOff>0</xdr:colOff>
      <xdr:row>43</xdr:row>
      <xdr:rowOff>76200</xdr:rowOff>
    </xdr:to>
    <xdr:sp macro="" textlink="">
      <xdr:nvSpPr>
        <xdr:cNvPr id="25810" name="Line 7">
          <a:extLst>
            <a:ext uri="{FF2B5EF4-FFF2-40B4-BE49-F238E27FC236}">
              <a16:creationId xmlns:a16="http://schemas.microsoft.com/office/drawing/2014/main" id="{F4171125-7BCE-4706-980E-8043F5F84A2B}"/>
            </a:ext>
          </a:extLst>
        </xdr:cNvPr>
        <xdr:cNvSpPr>
          <a:spLocks noChangeShapeType="1"/>
        </xdr:cNvSpPr>
      </xdr:nvSpPr>
      <xdr:spPr bwMode="auto">
        <a:xfrm>
          <a:off x="2381250" y="10267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54</xdr:row>
      <xdr:rowOff>76200</xdr:rowOff>
    </xdr:from>
    <xdr:to>
      <xdr:col>2</xdr:col>
      <xdr:colOff>0</xdr:colOff>
      <xdr:row>54</xdr:row>
      <xdr:rowOff>76200</xdr:rowOff>
    </xdr:to>
    <xdr:sp macro="" textlink="">
      <xdr:nvSpPr>
        <xdr:cNvPr id="25811" name="Line 10">
          <a:extLst>
            <a:ext uri="{FF2B5EF4-FFF2-40B4-BE49-F238E27FC236}">
              <a16:creationId xmlns:a16="http://schemas.microsoft.com/office/drawing/2014/main" id="{C3DDD493-677A-40F2-9076-90086D916187}"/>
            </a:ext>
          </a:extLst>
        </xdr:cNvPr>
        <xdr:cNvSpPr>
          <a:spLocks noChangeShapeType="1"/>
        </xdr:cNvSpPr>
      </xdr:nvSpPr>
      <xdr:spPr bwMode="auto">
        <a:xfrm>
          <a:off x="2381250" y="12782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76200</xdr:rowOff>
    </xdr:from>
    <xdr:to>
      <xdr:col>2</xdr:col>
      <xdr:colOff>0</xdr:colOff>
      <xdr:row>16</xdr:row>
      <xdr:rowOff>76200</xdr:rowOff>
    </xdr:to>
    <xdr:sp macro="" textlink="">
      <xdr:nvSpPr>
        <xdr:cNvPr id="25812" name="Line 13">
          <a:extLst>
            <a:ext uri="{FF2B5EF4-FFF2-40B4-BE49-F238E27FC236}">
              <a16:creationId xmlns:a16="http://schemas.microsoft.com/office/drawing/2014/main" id="{B3C184F3-72E5-470C-9EA5-4E872F2026F0}"/>
            </a:ext>
          </a:extLst>
        </xdr:cNvPr>
        <xdr:cNvSpPr>
          <a:spLocks noChangeShapeType="1"/>
        </xdr:cNvSpPr>
      </xdr:nvSpPr>
      <xdr:spPr bwMode="auto">
        <a:xfrm>
          <a:off x="2381250" y="39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17</xdr:row>
      <xdr:rowOff>76200</xdr:rowOff>
    </xdr:from>
    <xdr:to>
      <xdr:col>2</xdr:col>
      <xdr:colOff>0</xdr:colOff>
      <xdr:row>17</xdr:row>
      <xdr:rowOff>76200</xdr:rowOff>
    </xdr:to>
    <xdr:sp macro="" textlink="">
      <xdr:nvSpPr>
        <xdr:cNvPr id="25813" name="Line 14">
          <a:extLst>
            <a:ext uri="{FF2B5EF4-FFF2-40B4-BE49-F238E27FC236}">
              <a16:creationId xmlns:a16="http://schemas.microsoft.com/office/drawing/2014/main" id="{13483F2E-6EC8-4F81-BDC7-896F7E9816AE}"/>
            </a:ext>
          </a:extLst>
        </xdr:cNvPr>
        <xdr:cNvSpPr>
          <a:spLocks noChangeShapeType="1"/>
        </xdr:cNvSpPr>
      </xdr:nvSpPr>
      <xdr:spPr bwMode="auto">
        <a:xfrm>
          <a:off x="2381250" y="422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76200</xdr:rowOff>
    </xdr:from>
    <xdr:to>
      <xdr:col>2</xdr:col>
      <xdr:colOff>0</xdr:colOff>
      <xdr:row>16</xdr:row>
      <xdr:rowOff>76200</xdr:rowOff>
    </xdr:to>
    <xdr:sp macro="" textlink="">
      <xdr:nvSpPr>
        <xdr:cNvPr id="25814" name="Line 17">
          <a:extLst>
            <a:ext uri="{FF2B5EF4-FFF2-40B4-BE49-F238E27FC236}">
              <a16:creationId xmlns:a16="http://schemas.microsoft.com/office/drawing/2014/main" id="{959A6BC4-62A0-4A60-A7FD-2938325950F1}"/>
            </a:ext>
          </a:extLst>
        </xdr:cNvPr>
        <xdr:cNvSpPr>
          <a:spLocks noChangeShapeType="1"/>
        </xdr:cNvSpPr>
      </xdr:nvSpPr>
      <xdr:spPr bwMode="auto">
        <a:xfrm>
          <a:off x="2381250" y="39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17</xdr:row>
      <xdr:rowOff>76200</xdr:rowOff>
    </xdr:from>
    <xdr:to>
      <xdr:col>2</xdr:col>
      <xdr:colOff>0</xdr:colOff>
      <xdr:row>17</xdr:row>
      <xdr:rowOff>76200</xdr:rowOff>
    </xdr:to>
    <xdr:sp macro="" textlink="">
      <xdr:nvSpPr>
        <xdr:cNvPr id="25815" name="Line 1">
          <a:extLst>
            <a:ext uri="{FF2B5EF4-FFF2-40B4-BE49-F238E27FC236}">
              <a16:creationId xmlns:a16="http://schemas.microsoft.com/office/drawing/2014/main" id="{2019B2FB-4572-4DAE-9494-114D48ABE7C3}"/>
            </a:ext>
          </a:extLst>
        </xdr:cNvPr>
        <xdr:cNvSpPr>
          <a:spLocks noChangeShapeType="1"/>
        </xdr:cNvSpPr>
      </xdr:nvSpPr>
      <xdr:spPr bwMode="auto">
        <a:xfrm>
          <a:off x="2381250" y="422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76200</xdr:rowOff>
    </xdr:from>
    <xdr:to>
      <xdr:col>2</xdr:col>
      <xdr:colOff>0</xdr:colOff>
      <xdr:row>16</xdr:row>
      <xdr:rowOff>76200</xdr:rowOff>
    </xdr:to>
    <xdr:sp macro="" textlink="">
      <xdr:nvSpPr>
        <xdr:cNvPr id="25816" name="Line 13">
          <a:extLst>
            <a:ext uri="{FF2B5EF4-FFF2-40B4-BE49-F238E27FC236}">
              <a16:creationId xmlns:a16="http://schemas.microsoft.com/office/drawing/2014/main" id="{32D6FE05-4CEE-43C6-9A1B-7B159DC4483A}"/>
            </a:ext>
          </a:extLst>
        </xdr:cNvPr>
        <xdr:cNvSpPr>
          <a:spLocks noChangeShapeType="1"/>
        </xdr:cNvSpPr>
      </xdr:nvSpPr>
      <xdr:spPr bwMode="auto">
        <a:xfrm>
          <a:off x="2381250" y="39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17</xdr:row>
      <xdr:rowOff>76200</xdr:rowOff>
    </xdr:from>
    <xdr:to>
      <xdr:col>2</xdr:col>
      <xdr:colOff>0</xdr:colOff>
      <xdr:row>17</xdr:row>
      <xdr:rowOff>76200</xdr:rowOff>
    </xdr:to>
    <xdr:sp macro="" textlink="">
      <xdr:nvSpPr>
        <xdr:cNvPr id="25817" name="Line 14">
          <a:extLst>
            <a:ext uri="{FF2B5EF4-FFF2-40B4-BE49-F238E27FC236}">
              <a16:creationId xmlns:a16="http://schemas.microsoft.com/office/drawing/2014/main" id="{000C854D-EFE1-4B7D-B8DF-D29A581E134F}"/>
            </a:ext>
          </a:extLst>
        </xdr:cNvPr>
        <xdr:cNvSpPr>
          <a:spLocks noChangeShapeType="1"/>
        </xdr:cNvSpPr>
      </xdr:nvSpPr>
      <xdr:spPr bwMode="auto">
        <a:xfrm>
          <a:off x="2381250" y="422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76200</xdr:rowOff>
    </xdr:from>
    <xdr:to>
      <xdr:col>2</xdr:col>
      <xdr:colOff>0</xdr:colOff>
      <xdr:row>16</xdr:row>
      <xdr:rowOff>76200</xdr:rowOff>
    </xdr:to>
    <xdr:sp macro="" textlink="">
      <xdr:nvSpPr>
        <xdr:cNvPr id="25818" name="Line 17">
          <a:extLst>
            <a:ext uri="{FF2B5EF4-FFF2-40B4-BE49-F238E27FC236}">
              <a16:creationId xmlns:a16="http://schemas.microsoft.com/office/drawing/2014/main" id="{A12A8E6B-0A74-4CFC-B250-102B087FE185}"/>
            </a:ext>
          </a:extLst>
        </xdr:cNvPr>
        <xdr:cNvSpPr>
          <a:spLocks noChangeShapeType="1"/>
        </xdr:cNvSpPr>
      </xdr:nvSpPr>
      <xdr:spPr bwMode="auto">
        <a:xfrm>
          <a:off x="2381250" y="39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showGridLines="0" tabSelected="1" zoomScale="95" zoomScaleNormal="95" workbookViewId="0">
      <selection activeCell="A2" sqref="A2:A3"/>
    </sheetView>
  </sheetViews>
  <sheetFormatPr defaultRowHeight="20.100000000000001" customHeight="1" x14ac:dyDescent="0.15"/>
  <cols>
    <col min="1" max="1" width="3.625" style="2" customWidth="1"/>
    <col min="2" max="13" width="7.625" style="2" customWidth="1"/>
    <col min="14" max="14" width="10.625" style="2" customWidth="1"/>
    <col min="15" max="16384" width="9" style="2"/>
  </cols>
  <sheetData>
    <row r="1" spans="1:15" ht="18" customHeight="1" x14ac:dyDescent="0.15">
      <c r="A1" s="1" t="s">
        <v>6</v>
      </c>
      <c r="B1" s="6"/>
      <c r="C1" s="6"/>
      <c r="D1" s="7"/>
      <c r="E1" s="7"/>
      <c r="F1" s="7"/>
      <c r="G1" s="7"/>
      <c r="H1" s="7"/>
      <c r="I1" s="7"/>
      <c r="J1" s="7"/>
      <c r="K1" s="7"/>
      <c r="L1" s="136" t="s">
        <v>13</v>
      </c>
      <c r="M1" s="136"/>
    </row>
    <row r="2" spans="1:15" ht="18" customHeight="1" x14ac:dyDescent="0.15">
      <c r="A2" s="131"/>
      <c r="B2" s="122" t="s">
        <v>7</v>
      </c>
      <c r="C2" s="123"/>
      <c r="D2" s="124"/>
      <c r="E2" s="125"/>
      <c r="F2" s="111" t="s">
        <v>8</v>
      </c>
      <c r="G2" s="112"/>
      <c r="H2" s="113"/>
      <c r="I2" s="114"/>
      <c r="J2" s="111" t="s">
        <v>9</v>
      </c>
      <c r="K2" s="112"/>
      <c r="L2" s="113"/>
      <c r="M2" s="114"/>
      <c r="N2" s="5"/>
    </row>
    <row r="3" spans="1:15" ht="18" customHeight="1" x14ac:dyDescent="0.15">
      <c r="A3" s="131"/>
      <c r="B3" s="126"/>
      <c r="C3" s="127"/>
      <c r="D3" s="127"/>
      <c r="E3" s="128"/>
      <c r="F3" s="115"/>
      <c r="G3" s="116"/>
      <c r="H3" s="116"/>
      <c r="I3" s="117"/>
      <c r="J3" s="115"/>
      <c r="K3" s="116"/>
      <c r="L3" s="116"/>
      <c r="M3" s="117"/>
      <c r="N3" s="5"/>
    </row>
    <row r="4" spans="1:15" ht="18" customHeight="1" x14ac:dyDescent="0.15">
      <c r="A4" s="8" t="s">
        <v>18</v>
      </c>
      <c r="B4" s="28" t="s">
        <v>14</v>
      </c>
      <c r="C4" s="29" t="s">
        <v>19</v>
      </c>
      <c r="D4" s="10" t="s">
        <v>0</v>
      </c>
      <c r="E4" s="11" t="s">
        <v>1</v>
      </c>
      <c r="F4" s="27" t="s">
        <v>14</v>
      </c>
      <c r="G4" s="26" t="s">
        <v>19</v>
      </c>
      <c r="H4" s="15" t="s">
        <v>0</v>
      </c>
      <c r="I4" s="16" t="s">
        <v>1</v>
      </c>
      <c r="J4" s="27" t="s">
        <v>14</v>
      </c>
      <c r="K4" s="26" t="s">
        <v>19</v>
      </c>
      <c r="L4" s="15" t="s">
        <v>0</v>
      </c>
      <c r="M4" s="16" t="s">
        <v>1</v>
      </c>
      <c r="N4" s="3"/>
    </row>
    <row r="5" spans="1:15" ht="18" customHeight="1" x14ac:dyDescent="0.15">
      <c r="A5" s="8">
        <v>14</v>
      </c>
      <c r="B5" s="12">
        <f t="shared" ref="B5:B10" si="0">D5+E5</f>
        <v>16330</v>
      </c>
      <c r="C5" s="22"/>
      <c r="D5" s="13">
        <v>7935</v>
      </c>
      <c r="E5" s="14">
        <v>8395</v>
      </c>
      <c r="F5" s="17">
        <f t="shared" ref="F5:F12" si="1">SUM(H5:I5)</f>
        <v>1093</v>
      </c>
      <c r="G5" s="23"/>
      <c r="H5" s="18">
        <v>673</v>
      </c>
      <c r="I5" s="19">
        <v>420</v>
      </c>
      <c r="J5" s="20">
        <f t="shared" ref="J5:J11" si="2">SUM(L5:M5)</f>
        <v>4064</v>
      </c>
      <c r="K5" s="24"/>
      <c r="L5" s="18">
        <v>2011</v>
      </c>
      <c r="M5" s="19">
        <v>2053</v>
      </c>
      <c r="N5" s="4"/>
    </row>
    <row r="6" spans="1:15" ht="18" customHeight="1" x14ac:dyDescent="0.15">
      <c r="A6" s="9">
        <v>15</v>
      </c>
      <c r="B6" s="12">
        <f t="shared" si="0"/>
        <v>15921</v>
      </c>
      <c r="C6" s="22">
        <f>B6/B5</f>
        <v>0.97495407225964481</v>
      </c>
      <c r="D6" s="13">
        <v>7926</v>
      </c>
      <c r="E6" s="14">
        <v>7995</v>
      </c>
      <c r="F6" s="17">
        <f t="shared" si="1"/>
        <v>1056</v>
      </c>
      <c r="G6" s="23">
        <f t="shared" ref="G6:G11" si="3">F6/F5</f>
        <v>0.96614821591948763</v>
      </c>
      <c r="H6" s="18">
        <v>670</v>
      </c>
      <c r="I6" s="19">
        <v>386</v>
      </c>
      <c r="J6" s="20">
        <f t="shared" si="2"/>
        <v>4244</v>
      </c>
      <c r="K6" s="24">
        <f t="shared" ref="K6:K11" si="4">J6/J5</f>
        <v>1.0442913385826771</v>
      </c>
      <c r="L6" s="18">
        <v>2108</v>
      </c>
      <c r="M6" s="19">
        <v>2136</v>
      </c>
      <c r="N6" s="4"/>
    </row>
    <row r="7" spans="1:15" ht="18" customHeight="1" x14ac:dyDescent="0.15">
      <c r="A7" s="9">
        <v>16</v>
      </c>
      <c r="B7" s="12">
        <f t="shared" si="0"/>
        <v>16252</v>
      </c>
      <c r="C7" s="22">
        <f>B7/B6</f>
        <v>1.0207901513724011</v>
      </c>
      <c r="D7" s="13">
        <v>7974</v>
      </c>
      <c r="E7" s="14">
        <v>8278</v>
      </c>
      <c r="F7" s="17">
        <f t="shared" si="1"/>
        <v>1043</v>
      </c>
      <c r="G7" s="23">
        <f t="shared" si="3"/>
        <v>0.98768939393939392</v>
      </c>
      <c r="H7" s="18">
        <v>652</v>
      </c>
      <c r="I7" s="19">
        <v>391</v>
      </c>
      <c r="J7" s="20">
        <f t="shared" si="2"/>
        <v>4061</v>
      </c>
      <c r="K7" s="24">
        <f t="shared" si="4"/>
        <v>0.95688030160226201</v>
      </c>
      <c r="L7" s="18">
        <v>2001</v>
      </c>
      <c r="M7" s="19">
        <v>2060</v>
      </c>
      <c r="N7" s="4"/>
    </row>
    <row r="8" spans="1:15" ht="18" customHeight="1" x14ac:dyDescent="0.15">
      <c r="A8" s="9">
        <v>17</v>
      </c>
      <c r="B8" s="12">
        <f t="shared" si="0"/>
        <v>16914</v>
      </c>
      <c r="C8" s="22">
        <f>B8/B7</f>
        <v>1.0407334481909918</v>
      </c>
      <c r="D8" s="13">
        <v>8161</v>
      </c>
      <c r="E8" s="14">
        <v>8753</v>
      </c>
      <c r="F8" s="17">
        <f t="shared" si="1"/>
        <v>927</v>
      </c>
      <c r="G8" s="23">
        <f t="shared" si="3"/>
        <v>0.88878235858101629</v>
      </c>
      <c r="H8" s="18">
        <v>567</v>
      </c>
      <c r="I8" s="19">
        <v>360</v>
      </c>
      <c r="J8" s="20">
        <f t="shared" si="2"/>
        <v>4044</v>
      </c>
      <c r="K8" s="24">
        <f t="shared" si="4"/>
        <v>0.99581383895592224</v>
      </c>
      <c r="L8" s="18">
        <v>2033</v>
      </c>
      <c r="M8" s="19">
        <v>2011</v>
      </c>
      <c r="N8" s="4"/>
    </row>
    <row r="9" spans="1:15" ht="18" customHeight="1" x14ac:dyDescent="0.15">
      <c r="A9" s="9">
        <v>18</v>
      </c>
      <c r="B9" s="12">
        <f t="shared" si="0"/>
        <v>16844</v>
      </c>
      <c r="C9" s="22">
        <f>B9/B8</f>
        <v>0.99586141657798277</v>
      </c>
      <c r="D9" s="13">
        <v>8107</v>
      </c>
      <c r="E9" s="14">
        <v>8737</v>
      </c>
      <c r="F9" s="17">
        <f t="shared" si="1"/>
        <v>841</v>
      </c>
      <c r="G9" s="23">
        <f t="shared" si="3"/>
        <v>0.90722761596548007</v>
      </c>
      <c r="H9" s="18">
        <v>505</v>
      </c>
      <c r="I9" s="19">
        <v>336</v>
      </c>
      <c r="J9" s="20">
        <f t="shared" si="2"/>
        <v>4043</v>
      </c>
      <c r="K9" s="24">
        <f t="shared" si="4"/>
        <v>0.99975272007912952</v>
      </c>
      <c r="L9" s="18">
        <v>2015</v>
      </c>
      <c r="M9" s="19">
        <v>2028</v>
      </c>
      <c r="N9" s="4"/>
    </row>
    <row r="10" spans="1:15" ht="18" customHeight="1" x14ac:dyDescent="0.15">
      <c r="A10" s="9">
        <v>19</v>
      </c>
      <c r="B10" s="12">
        <f t="shared" si="0"/>
        <v>16939</v>
      </c>
      <c r="C10" s="22">
        <f>B10/B9</f>
        <v>1.0056399905010687</v>
      </c>
      <c r="D10" s="13">
        <v>8219</v>
      </c>
      <c r="E10" s="14">
        <v>8720</v>
      </c>
      <c r="F10" s="17">
        <f t="shared" si="1"/>
        <v>865</v>
      </c>
      <c r="G10" s="23">
        <f t="shared" si="3"/>
        <v>1.028537455410226</v>
      </c>
      <c r="H10" s="18">
        <v>516</v>
      </c>
      <c r="I10" s="19">
        <v>349</v>
      </c>
      <c r="J10" s="20">
        <f t="shared" si="2"/>
        <v>4582</v>
      </c>
      <c r="K10" s="24">
        <f t="shared" si="4"/>
        <v>1.1333168439277763</v>
      </c>
      <c r="L10" s="18">
        <v>2233</v>
      </c>
      <c r="M10" s="19">
        <v>2349</v>
      </c>
      <c r="N10" s="4"/>
    </row>
    <row r="11" spans="1:15" ht="18" customHeight="1" x14ac:dyDescent="0.15">
      <c r="A11" s="45">
        <v>20</v>
      </c>
      <c r="B11" s="12">
        <f>F11+J11+B28+F28+J28+B45+F45+J45+B62+F62</f>
        <v>16915</v>
      </c>
      <c r="C11" s="22">
        <f t="shared" ref="C11:C16" si="5">B11/B10</f>
        <v>0.99858315130763331</v>
      </c>
      <c r="D11" s="13">
        <f>H11+L11+D28+H28+L28+D45+H45+L45+D62+H62</f>
        <v>8206</v>
      </c>
      <c r="E11" s="14">
        <f>I11+M11+E28+I28+M28+E45+I45+M45+E62+I62</f>
        <v>8709</v>
      </c>
      <c r="F11" s="17">
        <f t="shared" si="1"/>
        <v>813</v>
      </c>
      <c r="G11" s="23">
        <f t="shared" si="3"/>
        <v>0.93988439306358385</v>
      </c>
      <c r="H11" s="48">
        <v>493</v>
      </c>
      <c r="I11" s="49">
        <v>320</v>
      </c>
      <c r="J11" s="17">
        <f t="shared" si="2"/>
        <v>4373</v>
      </c>
      <c r="K11" s="23">
        <f t="shared" si="4"/>
        <v>0.95438673068529023</v>
      </c>
      <c r="L11" s="48">
        <v>2121</v>
      </c>
      <c r="M11" s="49">
        <v>2252</v>
      </c>
      <c r="N11" s="4"/>
    </row>
    <row r="12" spans="1:15" ht="18" customHeight="1" x14ac:dyDescent="0.15">
      <c r="A12" s="45">
        <v>21</v>
      </c>
      <c r="B12" s="12">
        <f>F12+J12+B29+F29+J29+B46+F46+J46+B63+F63</f>
        <v>16852</v>
      </c>
      <c r="C12" s="22">
        <f t="shared" si="5"/>
        <v>0.99627549512267222</v>
      </c>
      <c r="D12" s="13">
        <f>H12+L12+D29+H29+L29+D46+H46+L46+D63+H63</f>
        <v>8179</v>
      </c>
      <c r="E12" s="14">
        <f>I12+M12+E29+I29+M29+E46+I46+M46+E63+I63</f>
        <v>8673</v>
      </c>
      <c r="F12" s="17">
        <f t="shared" si="1"/>
        <v>842</v>
      </c>
      <c r="G12" s="23">
        <f>F12/F11</f>
        <v>1.035670356703567</v>
      </c>
      <c r="H12" s="48">
        <v>515</v>
      </c>
      <c r="I12" s="49">
        <v>327</v>
      </c>
      <c r="J12" s="17">
        <f>SUM(L12:M12)</f>
        <v>4297</v>
      </c>
      <c r="K12" s="23">
        <f>J12/J11</f>
        <v>0.98262062657214722</v>
      </c>
      <c r="L12" s="48">
        <v>2065</v>
      </c>
      <c r="M12" s="49">
        <v>2232</v>
      </c>
      <c r="N12" s="4"/>
    </row>
    <row r="13" spans="1:15" ht="18" customHeight="1" x14ac:dyDescent="0.15">
      <c r="A13" s="45">
        <v>22</v>
      </c>
      <c r="B13" s="12">
        <f>SUM(F13,J13,B30,F30,B47,J47,B64,F64)</f>
        <v>16223</v>
      </c>
      <c r="C13" s="22">
        <f t="shared" si="5"/>
        <v>0.96267505340612392</v>
      </c>
      <c r="D13" s="13">
        <f>H13+L13+D30+H30+D47+L47+D64+H64</f>
        <v>7837</v>
      </c>
      <c r="E13" s="14">
        <f>I13+M13+E30+I30+E47+M47+E64+I64</f>
        <v>8386</v>
      </c>
      <c r="F13" s="17">
        <v>803</v>
      </c>
      <c r="G13" s="23">
        <f>F13/F12</f>
        <v>0.95368171021377668</v>
      </c>
      <c r="H13" s="48">
        <v>492</v>
      </c>
      <c r="I13" s="49">
        <v>311</v>
      </c>
      <c r="J13" s="17">
        <v>4224</v>
      </c>
      <c r="K13" s="23">
        <f>J13/J12</f>
        <v>0.9830114033046311</v>
      </c>
      <c r="L13" s="48">
        <v>2003</v>
      </c>
      <c r="M13" s="49">
        <v>2221</v>
      </c>
      <c r="N13" s="4"/>
    </row>
    <row r="14" spans="1:15" ht="18" customHeight="1" x14ac:dyDescent="0.15">
      <c r="A14" s="45">
        <v>23</v>
      </c>
      <c r="B14" s="12">
        <v>16020</v>
      </c>
      <c r="C14" s="79">
        <f t="shared" si="5"/>
        <v>0.9874869013129508</v>
      </c>
      <c r="D14" s="13">
        <v>7680</v>
      </c>
      <c r="E14" s="14">
        <v>8340</v>
      </c>
      <c r="F14" s="17">
        <v>716</v>
      </c>
      <c r="G14" s="80">
        <f>F14/F13</f>
        <v>0.8916562889165629</v>
      </c>
      <c r="H14" s="48">
        <v>446</v>
      </c>
      <c r="I14" s="49">
        <v>270</v>
      </c>
      <c r="J14" s="17">
        <v>4432</v>
      </c>
      <c r="K14" s="80">
        <f>J14/J13</f>
        <v>1.0492424242424243</v>
      </c>
      <c r="L14" s="48">
        <v>2075</v>
      </c>
      <c r="M14" s="49">
        <v>2357</v>
      </c>
      <c r="N14" s="4"/>
      <c r="O14" s="100"/>
    </row>
    <row r="15" spans="1:15" ht="18" customHeight="1" x14ac:dyDescent="0.15">
      <c r="A15" s="45">
        <v>24</v>
      </c>
      <c r="B15" s="12">
        <f>SUM(F15,J15,B32,F32,J49,B49,F66,B66)</f>
        <v>15246</v>
      </c>
      <c r="C15" s="79">
        <f t="shared" si="5"/>
        <v>0.95168539325842694</v>
      </c>
      <c r="D15" s="89">
        <f>SUM(H15,L15,D32,H32,D49,L49,D66,H66)</f>
        <v>7438</v>
      </c>
      <c r="E15" s="14">
        <f>SUM(I15,M15,E32,I32,E49,M49,I66,E66)</f>
        <v>7808.1189999999997</v>
      </c>
      <c r="F15" s="86">
        <f>SUM(H15:I15)</f>
        <v>772</v>
      </c>
      <c r="G15" s="80">
        <f>F15/F14</f>
        <v>1.0782122905027933</v>
      </c>
      <c r="H15" s="87">
        <v>486</v>
      </c>
      <c r="I15" s="49">
        <v>286</v>
      </c>
      <c r="J15" s="86">
        <f>SUM(L15:M15)</f>
        <v>4079</v>
      </c>
      <c r="K15" s="80">
        <f>J15/J14</f>
        <v>0.92035198555956677</v>
      </c>
      <c r="L15" s="85">
        <v>1968</v>
      </c>
      <c r="M15" s="49">
        <v>2111</v>
      </c>
      <c r="N15" s="4"/>
    </row>
    <row r="16" spans="1:15" ht="18" customHeight="1" x14ac:dyDescent="0.15">
      <c r="A16" s="45">
        <v>25</v>
      </c>
      <c r="B16" s="12">
        <f>SUM(F16,J16,F33,B33,J50,B50,F67,B67)</f>
        <v>15765</v>
      </c>
      <c r="C16" s="79">
        <f t="shared" si="5"/>
        <v>1.0340417158598976</v>
      </c>
      <c r="D16" s="13">
        <f>SUM(H16,L16,D33,H33,L50,D50,D67,H67)</f>
        <v>7814</v>
      </c>
      <c r="E16" s="106">
        <f>SUM(I16,M16,I33,E33,M50,E50,E67,I67)</f>
        <v>7951</v>
      </c>
      <c r="F16" s="107">
        <f>SUM(H16:I16)</f>
        <v>802</v>
      </c>
      <c r="G16" s="80">
        <f>F16/F15</f>
        <v>1.0388601036269429</v>
      </c>
      <c r="H16" s="87">
        <v>500</v>
      </c>
      <c r="I16" s="49">
        <v>302</v>
      </c>
      <c r="J16" s="107">
        <f>SUM(L16:M16)</f>
        <v>4303</v>
      </c>
      <c r="K16" s="80">
        <f>J16/J15</f>
        <v>1.0549154204461877</v>
      </c>
      <c r="L16" s="48">
        <v>2079</v>
      </c>
      <c r="M16" s="108">
        <v>2224</v>
      </c>
      <c r="N16" s="4"/>
    </row>
    <row r="17" spans="1:14" ht="18" customHeight="1" x14ac:dyDescent="0.15">
      <c r="A17" s="2" t="s">
        <v>5</v>
      </c>
      <c r="B17" s="7"/>
      <c r="C17" s="7"/>
      <c r="D17" s="7"/>
      <c r="E17" s="7"/>
      <c r="F17" s="105"/>
      <c r="G17" s="7"/>
      <c r="H17" s="7"/>
      <c r="I17" s="7"/>
      <c r="J17" s="7"/>
      <c r="K17" s="7"/>
      <c r="L17" s="7"/>
      <c r="M17" s="7"/>
    </row>
    <row r="18" spans="1:14" ht="9.9499999999999993" customHeight="1" x14ac:dyDescent="0.15">
      <c r="A18" s="7"/>
      <c r="B18" s="7"/>
      <c r="C18" s="7"/>
      <c r="D18" s="7"/>
      <c r="E18" s="7"/>
      <c r="F18" s="7"/>
      <c r="G18" s="7"/>
      <c r="H18" s="7"/>
      <c r="I18" s="7"/>
      <c r="J18" s="7"/>
      <c r="K18" s="7"/>
      <c r="L18" s="7"/>
      <c r="M18" s="7"/>
    </row>
    <row r="19" spans="1:14" ht="18" customHeight="1" x14ac:dyDescent="0.15">
      <c r="A19" s="131"/>
      <c r="B19" s="111" t="s">
        <v>15</v>
      </c>
      <c r="C19" s="112"/>
      <c r="D19" s="149"/>
      <c r="E19" s="150"/>
      <c r="F19" s="111" t="s">
        <v>2</v>
      </c>
      <c r="G19" s="112"/>
      <c r="H19" s="113"/>
      <c r="I19" s="114"/>
      <c r="J19" s="111" t="s">
        <v>12</v>
      </c>
      <c r="K19" s="112"/>
      <c r="L19" s="113"/>
      <c r="M19" s="114"/>
      <c r="N19" s="5"/>
    </row>
    <row r="20" spans="1:14" ht="18" customHeight="1" x14ac:dyDescent="0.15">
      <c r="A20" s="131"/>
      <c r="B20" s="151"/>
      <c r="C20" s="152"/>
      <c r="D20" s="152"/>
      <c r="E20" s="153"/>
      <c r="F20" s="115"/>
      <c r="G20" s="116"/>
      <c r="H20" s="116"/>
      <c r="I20" s="117"/>
      <c r="J20" s="115"/>
      <c r="K20" s="116"/>
      <c r="L20" s="116"/>
      <c r="M20" s="117"/>
      <c r="N20" s="5"/>
    </row>
    <row r="21" spans="1:14" ht="18" customHeight="1" x14ac:dyDescent="0.15">
      <c r="A21" s="8" t="s">
        <v>18</v>
      </c>
      <c r="B21" s="27" t="s">
        <v>14</v>
      </c>
      <c r="C21" s="26" t="s">
        <v>19</v>
      </c>
      <c r="D21" s="15" t="s">
        <v>0</v>
      </c>
      <c r="E21" s="16" t="s">
        <v>1</v>
      </c>
      <c r="F21" s="27" t="s">
        <v>14</v>
      </c>
      <c r="G21" s="26" t="s">
        <v>19</v>
      </c>
      <c r="H21" s="15" t="s">
        <v>0</v>
      </c>
      <c r="I21" s="16" t="s">
        <v>1</v>
      </c>
      <c r="J21" s="27" t="s">
        <v>14</v>
      </c>
      <c r="K21" s="26" t="s">
        <v>19</v>
      </c>
      <c r="L21" s="15" t="s">
        <v>0</v>
      </c>
      <c r="M21" s="16" t="s">
        <v>1</v>
      </c>
      <c r="N21" s="3"/>
    </row>
    <row r="22" spans="1:14" ht="18" customHeight="1" x14ac:dyDescent="0.15">
      <c r="A22" s="8">
        <v>14</v>
      </c>
      <c r="B22" s="21">
        <f t="shared" ref="B22:B28" si="6">SUM(D22:E22)</f>
        <v>1758</v>
      </c>
      <c r="C22" s="25"/>
      <c r="D22" s="18">
        <v>776</v>
      </c>
      <c r="E22" s="19">
        <v>982</v>
      </c>
      <c r="F22" s="20">
        <f t="shared" ref="F22:F28" si="7">SUM(H22:I22)</f>
        <v>4298</v>
      </c>
      <c r="G22" s="24"/>
      <c r="H22" s="18">
        <v>1434</v>
      </c>
      <c r="I22" s="19">
        <v>2864</v>
      </c>
      <c r="J22" s="20">
        <f t="shared" ref="J22:J28" si="8">SUM(L22:M22)</f>
        <v>168</v>
      </c>
      <c r="K22" s="24"/>
      <c r="L22" s="18">
        <v>84</v>
      </c>
      <c r="M22" s="19">
        <v>84</v>
      </c>
      <c r="N22" s="4"/>
    </row>
    <row r="23" spans="1:14" ht="18" customHeight="1" x14ac:dyDescent="0.15">
      <c r="A23" s="9">
        <v>15</v>
      </c>
      <c r="B23" s="21">
        <f t="shared" si="6"/>
        <v>1725</v>
      </c>
      <c r="C23" s="25">
        <f t="shared" ref="C23:C28" si="9">B23/B22</f>
        <v>0.98122866894197958</v>
      </c>
      <c r="D23" s="18">
        <v>750</v>
      </c>
      <c r="E23" s="19">
        <v>975</v>
      </c>
      <c r="F23" s="20">
        <f t="shared" si="7"/>
        <v>4121</v>
      </c>
      <c r="G23" s="24">
        <f t="shared" ref="G23:G28" si="10">F23/F22</f>
        <v>0.95881805490926009</v>
      </c>
      <c r="H23" s="18">
        <v>1447</v>
      </c>
      <c r="I23" s="19">
        <v>2674</v>
      </c>
      <c r="J23" s="20">
        <f t="shared" si="8"/>
        <v>163</v>
      </c>
      <c r="K23" s="24">
        <f t="shared" ref="K23:K28" si="11">J23/J22</f>
        <v>0.97023809523809523</v>
      </c>
      <c r="L23" s="18">
        <v>80</v>
      </c>
      <c r="M23" s="19">
        <v>83</v>
      </c>
      <c r="N23" s="4"/>
    </row>
    <row r="24" spans="1:14" ht="18" customHeight="1" x14ac:dyDescent="0.15">
      <c r="A24" s="9">
        <v>16</v>
      </c>
      <c r="B24" s="21">
        <f t="shared" si="6"/>
        <v>2052</v>
      </c>
      <c r="C24" s="25">
        <f t="shared" si="9"/>
        <v>1.1895652173913043</v>
      </c>
      <c r="D24" s="18">
        <v>892</v>
      </c>
      <c r="E24" s="19">
        <v>1160</v>
      </c>
      <c r="F24" s="20">
        <f t="shared" si="7"/>
        <v>4316</v>
      </c>
      <c r="G24" s="24">
        <f t="shared" si="10"/>
        <v>1.0473186119873816</v>
      </c>
      <c r="H24" s="18">
        <v>1507</v>
      </c>
      <c r="I24" s="19">
        <v>2809</v>
      </c>
      <c r="J24" s="20">
        <f t="shared" si="8"/>
        <v>170</v>
      </c>
      <c r="K24" s="24">
        <f t="shared" si="11"/>
        <v>1.0429447852760736</v>
      </c>
      <c r="L24" s="18">
        <v>88</v>
      </c>
      <c r="M24" s="19">
        <v>82</v>
      </c>
      <c r="N24" s="4"/>
    </row>
    <row r="25" spans="1:14" ht="18" customHeight="1" x14ac:dyDescent="0.15">
      <c r="A25" s="9">
        <v>17</v>
      </c>
      <c r="B25" s="21">
        <f t="shared" si="6"/>
        <v>2025</v>
      </c>
      <c r="C25" s="25">
        <f t="shared" si="9"/>
        <v>0.98684210526315785</v>
      </c>
      <c r="D25" s="18">
        <v>881</v>
      </c>
      <c r="E25" s="19">
        <v>1144</v>
      </c>
      <c r="F25" s="20">
        <f t="shared" si="7"/>
        <v>5280</v>
      </c>
      <c r="G25" s="24">
        <f t="shared" si="10"/>
        <v>1.2233549582947174</v>
      </c>
      <c r="H25" s="18">
        <v>1847</v>
      </c>
      <c r="I25" s="19">
        <v>3433</v>
      </c>
      <c r="J25" s="20">
        <f t="shared" si="8"/>
        <v>173</v>
      </c>
      <c r="K25" s="24">
        <f t="shared" si="11"/>
        <v>1.0176470588235293</v>
      </c>
      <c r="L25" s="18">
        <v>90</v>
      </c>
      <c r="M25" s="19">
        <v>83</v>
      </c>
      <c r="N25" s="4"/>
    </row>
    <row r="26" spans="1:14" ht="18" customHeight="1" x14ac:dyDescent="0.15">
      <c r="A26" s="9">
        <v>18</v>
      </c>
      <c r="B26" s="21">
        <f t="shared" si="6"/>
        <v>1844</v>
      </c>
      <c r="C26" s="25">
        <f t="shared" si="9"/>
        <v>0.91061728395061725</v>
      </c>
      <c r="D26" s="18">
        <v>798</v>
      </c>
      <c r="E26" s="19">
        <v>1046</v>
      </c>
      <c r="F26" s="20">
        <f t="shared" si="7"/>
        <v>5429</v>
      </c>
      <c r="G26" s="24">
        <f t="shared" si="10"/>
        <v>1.0282196969696971</v>
      </c>
      <c r="H26" s="18">
        <v>1905</v>
      </c>
      <c r="I26" s="19">
        <v>3524</v>
      </c>
      <c r="J26" s="20">
        <f t="shared" si="8"/>
        <v>170</v>
      </c>
      <c r="K26" s="24">
        <f t="shared" si="11"/>
        <v>0.98265895953757221</v>
      </c>
      <c r="L26" s="18">
        <v>90</v>
      </c>
      <c r="M26" s="19">
        <v>80</v>
      </c>
      <c r="N26" s="4"/>
    </row>
    <row r="27" spans="1:14" ht="18" customHeight="1" x14ac:dyDescent="0.15">
      <c r="A27" s="9">
        <v>19</v>
      </c>
      <c r="B27" s="21">
        <f t="shared" si="6"/>
        <v>1662</v>
      </c>
      <c r="C27" s="25">
        <f t="shared" si="9"/>
        <v>0.90130151843817785</v>
      </c>
      <c r="D27" s="18">
        <v>716</v>
      </c>
      <c r="E27" s="19">
        <v>946</v>
      </c>
      <c r="F27" s="20">
        <f t="shared" si="7"/>
        <v>5031</v>
      </c>
      <c r="G27" s="24">
        <f t="shared" si="10"/>
        <v>0.92668999815804021</v>
      </c>
      <c r="H27" s="18">
        <v>1779</v>
      </c>
      <c r="I27" s="19">
        <v>3252</v>
      </c>
      <c r="J27" s="20">
        <f t="shared" si="8"/>
        <v>170</v>
      </c>
      <c r="K27" s="24">
        <f t="shared" si="11"/>
        <v>1</v>
      </c>
      <c r="L27" s="18">
        <v>90</v>
      </c>
      <c r="M27" s="19">
        <v>80</v>
      </c>
      <c r="N27" s="4"/>
    </row>
    <row r="28" spans="1:14" s="51" customFormat="1" ht="18" customHeight="1" x14ac:dyDescent="0.15">
      <c r="A28" s="45">
        <v>20</v>
      </c>
      <c r="B28" s="46">
        <f t="shared" si="6"/>
        <v>1861</v>
      </c>
      <c r="C28" s="47">
        <f t="shared" si="9"/>
        <v>1.1197352587244285</v>
      </c>
      <c r="D28" s="48">
        <v>809</v>
      </c>
      <c r="E28" s="49">
        <v>1052</v>
      </c>
      <c r="F28" s="17">
        <f t="shared" si="7"/>
        <v>4978</v>
      </c>
      <c r="G28" s="23">
        <f t="shared" si="10"/>
        <v>0.98946531504671043</v>
      </c>
      <c r="H28" s="48">
        <v>1749</v>
      </c>
      <c r="I28" s="49">
        <v>3229</v>
      </c>
      <c r="J28" s="17">
        <f t="shared" si="8"/>
        <v>168</v>
      </c>
      <c r="K28" s="23">
        <f t="shared" si="11"/>
        <v>0.9882352941176471</v>
      </c>
      <c r="L28" s="48">
        <v>91</v>
      </c>
      <c r="M28" s="49">
        <v>77</v>
      </c>
      <c r="N28" s="50"/>
    </row>
    <row r="29" spans="1:14" s="51" customFormat="1" ht="18" customHeight="1" x14ac:dyDescent="0.15">
      <c r="A29" s="45">
        <v>21</v>
      </c>
      <c r="B29" s="46">
        <f>SUM(D29:E29)</f>
        <v>2120</v>
      </c>
      <c r="C29" s="47">
        <f>B29/B28</f>
        <v>1.139172487909726</v>
      </c>
      <c r="D29" s="48">
        <v>926</v>
      </c>
      <c r="E29" s="49">
        <v>1194</v>
      </c>
      <c r="F29" s="17">
        <f>SUM(H29:I29)</f>
        <v>5641</v>
      </c>
      <c r="G29" s="23">
        <f>F29/F28</f>
        <v>1.1331860184813178</v>
      </c>
      <c r="H29" s="48">
        <v>2021</v>
      </c>
      <c r="I29" s="49">
        <v>3620</v>
      </c>
      <c r="J29" s="63"/>
      <c r="K29" s="64"/>
      <c r="L29" s="65"/>
      <c r="M29" s="66"/>
      <c r="N29" s="50"/>
    </row>
    <row r="30" spans="1:14" s="51" customFormat="1" ht="18" customHeight="1" x14ac:dyDescent="0.15">
      <c r="A30" s="98">
        <v>22</v>
      </c>
      <c r="B30" s="72">
        <v>1620</v>
      </c>
      <c r="C30" s="73">
        <f>B30/B29</f>
        <v>0.76415094339622647</v>
      </c>
      <c r="D30" s="74">
        <v>703</v>
      </c>
      <c r="E30" s="75">
        <v>917</v>
      </c>
      <c r="F30" s="76">
        <v>5656</v>
      </c>
      <c r="G30" s="77">
        <f>F30/F29</f>
        <v>1.0026591029959226</v>
      </c>
      <c r="H30" s="74">
        <v>1985</v>
      </c>
      <c r="I30" s="75">
        <v>3671</v>
      </c>
      <c r="J30" s="101"/>
      <c r="K30" s="102"/>
      <c r="L30" s="103"/>
      <c r="M30" s="104"/>
      <c r="N30" s="50"/>
    </row>
    <row r="31" spans="1:14" s="78" customFormat="1" ht="18" customHeight="1" x14ac:dyDescent="0.15">
      <c r="A31" s="45">
        <v>23</v>
      </c>
      <c r="B31" s="46">
        <v>1656</v>
      </c>
      <c r="C31" s="82">
        <f>B31/B30</f>
        <v>1.0222222222222221</v>
      </c>
      <c r="D31" s="48">
        <v>719</v>
      </c>
      <c r="E31" s="49">
        <v>937</v>
      </c>
      <c r="F31" s="17">
        <v>5347</v>
      </c>
      <c r="G31" s="80">
        <f>F31/F30</f>
        <v>0.94536775106082038</v>
      </c>
      <c r="H31" s="48">
        <v>1884</v>
      </c>
      <c r="I31" s="49">
        <v>3463</v>
      </c>
      <c r="J31" s="68"/>
      <c r="K31" s="83"/>
      <c r="L31" s="83"/>
      <c r="M31" s="99"/>
      <c r="N31" s="50"/>
    </row>
    <row r="32" spans="1:14" s="78" customFormat="1" ht="18" customHeight="1" x14ac:dyDescent="0.15">
      <c r="A32" s="45">
        <v>24</v>
      </c>
      <c r="B32" s="88">
        <f>SUM(D32:E32)</f>
        <v>1019</v>
      </c>
      <c r="C32" s="82">
        <f>B32/B31</f>
        <v>0.61533816425120769</v>
      </c>
      <c r="D32" s="48">
        <v>440</v>
      </c>
      <c r="E32" s="49">
        <v>579</v>
      </c>
      <c r="F32" s="86">
        <f>SUM(H32:I32)</f>
        <v>5349</v>
      </c>
      <c r="G32" s="80">
        <f>F32/F31</f>
        <v>1.0003740415186086</v>
      </c>
      <c r="H32" s="48">
        <v>1867</v>
      </c>
      <c r="I32" s="49">
        <v>3482</v>
      </c>
      <c r="J32" s="68"/>
      <c r="K32" s="83"/>
      <c r="L32" s="83"/>
      <c r="M32" s="99"/>
      <c r="N32" s="50"/>
    </row>
    <row r="33" spans="1:14" s="78" customFormat="1" ht="18" customHeight="1" x14ac:dyDescent="0.15">
      <c r="A33" s="45">
        <v>25</v>
      </c>
      <c r="B33" s="46">
        <f>SUM(D33:E33)</f>
        <v>978</v>
      </c>
      <c r="C33" s="82">
        <f>B33/B32</f>
        <v>0.95976447497546613</v>
      </c>
      <c r="D33" s="87">
        <v>423</v>
      </c>
      <c r="E33" s="49">
        <v>555</v>
      </c>
      <c r="F33" s="107">
        <f>SUM(H33:I33)</f>
        <v>5345</v>
      </c>
      <c r="G33" s="80">
        <f>F33/F32</f>
        <v>0.99925219667227516</v>
      </c>
      <c r="H33" s="87">
        <v>1857</v>
      </c>
      <c r="I33" s="49">
        <v>3488</v>
      </c>
      <c r="J33" s="68"/>
      <c r="K33" s="83"/>
      <c r="L33" s="83"/>
      <c r="M33" s="99"/>
      <c r="N33" s="50"/>
    </row>
    <row r="34" spans="1:14" s="51" customFormat="1" ht="18" customHeight="1" x14ac:dyDescent="0.15">
      <c r="A34" s="51" t="s">
        <v>5</v>
      </c>
      <c r="B34" s="52"/>
      <c r="C34" s="52"/>
      <c r="D34" s="52"/>
      <c r="E34" s="52"/>
      <c r="F34" s="52"/>
      <c r="G34" s="52"/>
      <c r="H34" s="52"/>
      <c r="I34" s="52"/>
      <c r="J34" s="52"/>
      <c r="K34" s="52"/>
      <c r="L34" s="52"/>
      <c r="M34" s="52"/>
    </row>
    <row r="35" spans="1:14" s="51" customFormat="1" ht="9.9499999999999993" customHeight="1" x14ac:dyDescent="0.15">
      <c r="A35" s="52"/>
      <c r="B35" s="52"/>
      <c r="C35" s="52"/>
      <c r="D35" s="52"/>
      <c r="E35" s="52"/>
      <c r="F35" s="52"/>
      <c r="G35" s="52"/>
      <c r="H35" s="52"/>
      <c r="I35" s="52"/>
      <c r="J35" s="52"/>
      <c r="K35" s="52"/>
      <c r="L35" s="52"/>
      <c r="M35" s="52"/>
    </row>
    <row r="36" spans="1:14" s="51" customFormat="1" ht="18" customHeight="1" x14ac:dyDescent="0.15">
      <c r="A36" s="130"/>
      <c r="B36" s="119" t="s">
        <v>11</v>
      </c>
      <c r="C36" s="119"/>
      <c r="D36" s="120"/>
      <c r="E36" s="121"/>
      <c r="F36" s="135" t="s">
        <v>10</v>
      </c>
      <c r="G36" s="119"/>
      <c r="H36" s="120"/>
      <c r="I36" s="121"/>
      <c r="J36" s="137" t="s">
        <v>3</v>
      </c>
      <c r="K36" s="138"/>
      <c r="L36" s="139"/>
      <c r="M36" s="140"/>
      <c r="N36" s="53"/>
    </row>
    <row r="37" spans="1:14" s="51" customFormat="1" ht="18" customHeight="1" x14ac:dyDescent="0.15">
      <c r="A37" s="130"/>
      <c r="B37" s="133" t="s">
        <v>26</v>
      </c>
      <c r="C37" s="133"/>
      <c r="D37" s="133"/>
      <c r="E37" s="134"/>
      <c r="F37" s="132" t="s">
        <v>17</v>
      </c>
      <c r="G37" s="133"/>
      <c r="H37" s="133"/>
      <c r="I37" s="134"/>
      <c r="J37" s="141"/>
      <c r="K37" s="142"/>
      <c r="L37" s="142"/>
      <c r="M37" s="143"/>
      <c r="N37" s="53"/>
    </row>
    <row r="38" spans="1:14" s="51" customFormat="1" ht="18" customHeight="1" x14ac:dyDescent="0.15">
      <c r="A38" s="54" t="s">
        <v>18</v>
      </c>
      <c r="B38" s="56" t="s">
        <v>14</v>
      </c>
      <c r="C38" s="56" t="s">
        <v>19</v>
      </c>
      <c r="D38" s="57" t="s">
        <v>0</v>
      </c>
      <c r="E38" s="58" t="s">
        <v>1</v>
      </c>
      <c r="F38" s="55" t="s">
        <v>14</v>
      </c>
      <c r="G38" s="56" t="s">
        <v>19</v>
      </c>
      <c r="H38" s="57" t="s">
        <v>0</v>
      </c>
      <c r="I38" s="58" t="s">
        <v>1</v>
      </c>
      <c r="J38" s="55" t="s">
        <v>14</v>
      </c>
      <c r="K38" s="56" t="s">
        <v>19</v>
      </c>
      <c r="L38" s="57" t="s">
        <v>0</v>
      </c>
      <c r="M38" s="58" t="s">
        <v>1</v>
      </c>
      <c r="N38" s="59"/>
    </row>
    <row r="39" spans="1:14" s="51" customFormat="1" ht="18" customHeight="1" x14ac:dyDescent="0.15">
      <c r="A39" s="54">
        <v>14</v>
      </c>
      <c r="B39" s="81">
        <f t="shared" ref="B39:B45" si="12">SUM(D39:E39)</f>
        <v>959</v>
      </c>
      <c r="C39" s="47"/>
      <c r="D39" s="48">
        <v>811</v>
      </c>
      <c r="E39" s="49">
        <v>148</v>
      </c>
      <c r="F39" s="17">
        <f t="shared" ref="F39:F45" si="13">SUM(H39:I39)</f>
        <v>556</v>
      </c>
      <c r="G39" s="23"/>
      <c r="H39" s="48">
        <v>100</v>
      </c>
      <c r="I39" s="49">
        <v>456</v>
      </c>
      <c r="J39" s="17">
        <f t="shared" ref="J39:J45" si="14">SUM(L39:M39)</f>
        <v>1688</v>
      </c>
      <c r="K39" s="23"/>
      <c r="L39" s="48">
        <v>938</v>
      </c>
      <c r="M39" s="49">
        <v>750</v>
      </c>
      <c r="N39" s="50"/>
    </row>
    <row r="40" spans="1:14" s="51" customFormat="1" ht="18" customHeight="1" x14ac:dyDescent="0.15">
      <c r="A40" s="45">
        <v>15</v>
      </c>
      <c r="B40" s="81">
        <f t="shared" si="12"/>
        <v>959</v>
      </c>
      <c r="C40" s="47">
        <f t="shared" ref="C40:C45" si="15">B40/B39</f>
        <v>1</v>
      </c>
      <c r="D40" s="48">
        <v>814</v>
      </c>
      <c r="E40" s="49">
        <v>145</v>
      </c>
      <c r="F40" s="17">
        <f t="shared" si="13"/>
        <v>559</v>
      </c>
      <c r="G40" s="23">
        <f t="shared" ref="G40:G45" si="16">F40/F39</f>
        <v>1.0053956834532374</v>
      </c>
      <c r="H40" s="48">
        <v>100</v>
      </c>
      <c r="I40" s="49">
        <v>459</v>
      </c>
      <c r="J40" s="17">
        <f t="shared" si="14"/>
        <v>1287</v>
      </c>
      <c r="K40" s="23">
        <f t="shared" ref="K40:K45" si="17">J40/J39</f>
        <v>0.76244075829383884</v>
      </c>
      <c r="L40" s="48">
        <v>872</v>
      </c>
      <c r="M40" s="49">
        <v>415</v>
      </c>
      <c r="N40" s="50"/>
    </row>
    <row r="41" spans="1:14" s="51" customFormat="1" ht="18" customHeight="1" x14ac:dyDescent="0.15">
      <c r="A41" s="45">
        <v>16</v>
      </c>
      <c r="B41" s="81">
        <f t="shared" si="12"/>
        <v>960</v>
      </c>
      <c r="C41" s="47">
        <f t="shared" si="15"/>
        <v>1.0010427528675705</v>
      </c>
      <c r="D41" s="48">
        <v>810</v>
      </c>
      <c r="E41" s="49">
        <v>150</v>
      </c>
      <c r="F41" s="17">
        <f t="shared" si="13"/>
        <v>559</v>
      </c>
      <c r="G41" s="23">
        <f t="shared" si="16"/>
        <v>1</v>
      </c>
      <c r="H41" s="48">
        <v>100</v>
      </c>
      <c r="I41" s="49">
        <v>459</v>
      </c>
      <c r="J41" s="17">
        <f t="shared" si="14"/>
        <v>1269</v>
      </c>
      <c r="K41" s="23">
        <f t="shared" si="17"/>
        <v>0.98601398601398604</v>
      </c>
      <c r="L41" s="48">
        <v>814</v>
      </c>
      <c r="M41" s="49">
        <v>455</v>
      </c>
      <c r="N41" s="50"/>
    </row>
    <row r="42" spans="1:14" s="51" customFormat="1" ht="18" customHeight="1" x14ac:dyDescent="0.15">
      <c r="A42" s="45">
        <v>17</v>
      </c>
      <c r="B42" s="81">
        <f t="shared" si="12"/>
        <v>1000</v>
      </c>
      <c r="C42" s="47">
        <f t="shared" si="15"/>
        <v>1.0416666666666667</v>
      </c>
      <c r="D42" s="48">
        <v>850</v>
      </c>
      <c r="E42" s="49">
        <v>150</v>
      </c>
      <c r="F42" s="17">
        <f t="shared" si="13"/>
        <v>530</v>
      </c>
      <c r="G42" s="23">
        <f t="shared" si="16"/>
        <v>0.94812164579606439</v>
      </c>
      <c r="H42" s="48">
        <v>90</v>
      </c>
      <c r="I42" s="49">
        <v>440</v>
      </c>
      <c r="J42" s="17">
        <f t="shared" si="14"/>
        <v>1214</v>
      </c>
      <c r="K42" s="23">
        <f t="shared" si="17"/>
        <v>0.95665878644602054</v>
      </c>
      <c r="L42" s="48">
        <v>784</v>
      </c>
      <c r="M42" s="49">
        <v>430</v>
      </c>
      <c r="N42" s="50"/>
    </row>
    <row r="43" spans="1:14" s="51" customFormat="1" ht="18" customHeight="1" x14ac:dyDescent="0.15">
      <c r="A43" s="45">
        <v>18</v>
      </c>
      <c r="B43" s="81">
        <f t="shared" si="12"/>
        <v>1081</v>
      </c>
      <c r="C43" s="47">
        <f t="shared" si="15"/>
        <v>1.081</v>
      </c>
      <c r="D43" s="48">
        <v>922</v>
      </c>
      <c r="E43" s="49">
        <v>159</v>
      </c>
      <c r="F43" s="17">
        <f t="shared" si="13"/>
        <v>530</v>
      </c>
      <c r="G43" s="23">
        <f t="shared" si="16"/>
        <v>1</v>
      </c>
      <c r="H43" s="48">
        <v>90</v>
      </c>
      <c r="I43" s="49">
        <v>440</v>
      </c>
      <c r="J43" s="17">
        <f t="shared" si="14"/>
        <v>1187</v>
      </c>
      <c r="K43" s="23">
        <f t="shared" si="17"/>
        <v>0.97775947281713349</v>
      </c>
      <c r="L43" s="48">
        <v>765</v>
      </c>
      <c r="M43" s="49">
        <v>422</v>
      </c>
      <c r="N43" s="50"/>
    </row>
    <row r="44" spans="1:14" s="51" customFormat="1" ht="18" customHeight="1" x14ac:dyDescent="0.15">
      <c r="A44" s="45">
        <v>19</v>
      </c>
      <c r="B44" s="81">
        <f t="shared" si="12"/>
        <v>1156</v>
      </c>
      <c r="C44" s="47">
        <f t="shared" si="15"/>
        <v>1.0693802035152637</v>
      </c>
      <c r="D44" s="48">
        <v>982</v>
      </c>
      <c r="E44" s="49">
        <v>174</v>
      </c>
      <c r="F44" s="17">
        <f t="shared" si="13"/>
        <v>530</v>
      </c>
      <c r="G44" s="23">
        <f t="shared" si="16"/>
        <v>1</v>
      </c>
      <c r="H44" s="48">
        <v>90</v>
      </c>
      <c r="I44" s="49">
        <v>440</v>
      </c>
      <c r="J44" s="17">
        <f t="shared" si="14"/>
        <v>1182</v>
      </c>
      <c r="K44" s="23">
        <f t="shared" si="17"/>
        <v>0.995787700084246</v>
      </c>
      <c r="L44" s="48">
        <v>761</v>
      </c>
      <c r="M44" s="49">
        <v>421</v>
      </c>
      <c r="N44" s="50"/>
    </row>
    <row r="45" spans="1:14" s="51" customFormat="1" ht="18" customHeight="1" x14ac:dyDescent="0.15">
      <c r="A45" s="45">
        <v>20</v>
      </c>
      <c r="B45" s="81">
        <f t="shared" si="12"/>
        <v>1168</v>
      </c>
      <c r="C45" s="47">
        <f t="shared" si="15"/>
        <v>1.0103806228373702</v>
      </c>
      <c r="D45" s="48">
        <v>992</v>
      </c>
      <c r="E45" s="49">
        <v>176</v>
      </c>
      <c r="F45" s="17">
        <f t="shared" si="13"/>
        <v>530</v>
      </c>
      <c r="G45" s="23">
        <f t="shared" si="16"/>
        <v>1</v>
      </c>
      <c r="H45" s="48">
        <v>90</v>
      </c>
      <c r="I45" s="49">
        <v>440</v>
      </c>
      <c r="J45" s="17">
        <f t="shared" si="14"/>
        <v>1182</v>
      </c>
      <c r="K45" s="23">
        <f t="shared" si="17"/>
        <v>1</v>
      </c>
      <c r="L45" s="48">
        <v>758</v>
      </c>
      <c r="M45" s="49">
        <v>424</v>
      </c>
      <c r="N45" s="50"/>
    </row>
    <row r="46" spans="1:14" s="51" customFormat="1" ht="18" customHeight="1" x14ac:dyDescent="0.15">
      <c r="A46" s="45">
        <v>21</v>
      </c>
      <c r="B46" s="81">
        <f>SUM(D46:E46)</f>
        <v>957</v>
      </c>
      <c r="C46" s="47">
        <f>B46/B45</f>
        <v>0.81934931506849318</v>
      </c>
      <c r="D46" s="48">
        <v>805</v>
      </c>
      <c r="E46" s="49">
        <v>152</v>
      </c>
      <c r="F46" s="63"/>
      <c r="G46" s="64"/>
      <c r="H46" s="65"/>
      <c r="I46" s="66"/>
      <c r="J46" s="17">
        <f>SUM(L46:M46)</f>
        <v>1180</v>
      </c>
      <c r="K46" s="23">
        <f>J46/J45</f>
        <v>0.99830795262267347</v>
      </c>
      <c r="L46" s="48">
        <v>759</v>
      </c>
      <c r="M46" s="49">
        <v>421</v>
      </c>
      <c r="N46" s="50"/>
    </row>
    <row r="47" spans="1:14" s="51" customFormat="1" ht="18" customHeight="1" x14ac:dyDescent="0.15">
      <c r="A47" s="45">
        <v>22</v>
      </c>
      <c r="B47" s="81">
        <v>1116</v>
      </c>
      <c r="C47" s="47">
        <f>B47/B46</f>
        <v>1.1661442006269593</v>
      </c>
      <c r="D47" s="48">
        <v>942</v>
      </c>
      <c r="E47" s="49">
        <v>174</v>
      </c>
      <c r="F47" s="68"/>
      <c r="G47" s="69"/>
      <c r="H47" s="70"/>
      <c r="I47" s="71"/>
      <c r="J47" s="17">
        <v>1143</v>
      </c>
      <c r="K47" s="23">
        <f>J47/J46</f>
        <v>0.96864406779661016</v>
      </c>
      <c r="L47" s="48">
        <v>731</v>
      </c>
      <c r="M47" s="49">
        <v>412</v>
      </c>
      <c r="N47" s="50"/>
    </row>
    <row r="48" spans="1:14" s="51" customFormat="1" ht="18" customHeight="1" x14ac:dyDescent="0.15">
      <c r="A48" s="45">
        <v>23</v>
      </c>
      <c r="B48" s="81">
        <v>843</v>
      </c>
      <c r="C48" s="82">
        <f>B48/B47</f>
        <v>0.7553763440860215</v>
      </c>
      <c r="D48" s="48">
        <v>706</v>
      </c>
      <c r="E48" s="49">
        <v>137</v>
      </c>
      <c r="F48" s="63"/>
      <c r="G48" s="84"/>
      <c r="H48" s="65"/>
      <c r="I48" s="66"/>
      <c r="J48" s="17">
        <v>1285</v>
      </c>
      <c r="K48" s="80">
        <f>J48/J47</f>
        <v>1.1242344706911636</v>
      </c>
      <c r="L48" s="48">
        <v>816</v>
      </c>
      <c r="M48" s="49">
        <v>469</v>
      </c>
      <c r="N48" s="50"/>
    </row>
    <row r="49" spans="1:14" s="51" customFormat="1" ht="18" customHeight="1" x14ac:dyDescent="0.15">
      <c r="A49" s="45">
        <v>24</v>
      </c>
      <c r="B49" s="97">
        <v>970</v>
      </c>
      <c r="C49" s="82">
        <f>B49/B48</f>
        <v>1.1506524317912219</v>
      </c>
      <c r="D49" s="48">
        <v>815</v>
      </c>
      <c r="E49" s="49">
        <v>155</v>
      </c>
      <c r="F49" s="63"/>
      <c r="G49" s="84"/>
      <c r="H49" s="65"/>
      <c r="I49" s="66"/>
      <c r="J49" s="86">
        <v>1365</v>
      </c>
      <c r="K49" s="80">
        <f>J49/J48</f>
        <v>1.0622568093385214</v>
      </c>
      <c r="L49" s="48">
        <v>865</v>
      </c>
      <c r="M49" s="49">
        <v>500.44499999999999</v>
      </c>
      <c r="N49" s="50"/>
    </row>
    <row r="50" spans="1:14" s="51" customFormat="1" ht="18" customHeight="1" x14ac:dyDescent="0.15">
      <c r="A50" s="45">
        <v>25</v>
      </c>
      <c r="B50" s="109">
        <f>SUM(D50:E50)</f>
        <v>1154</v>
      </c>
      <c r="C50" s="82">
        <f>B50/B49</f>
        <v>1.1896907216494845</v>
      </c>
      <c r="D50" s="110">
        <v>976</v>
      </c>
      <c r="E50" s="49">
        <v>178</v>
      </c>
      <c r="F50" s="63"/>
      <c r="G50" s="84"/>
      <c r="H50" s="65"/>
      <c r="I50" s="66"/>
      <c r="J50" s="107">
        <f>SUM(L50:M50)</f>
        <v>1409</v>
      </c>
      <c r="K50" s="80">
        <f>J50/J49</f>
        <v>1.0322344322344323</v>
      </c>
      <c r="L50" s="110">
        <v>893</v>
      </c>
      <c r="M50" s="49">
        <v>516</v>
      </c>
      <c r="N50" s="50"/>
    </row>
    <row r="51" spans="1:14" s="51" customFormat="1" ht="18" customHeight="1" x14ac:dyDescent="0.15">
      <c r="A51" s="51" t="s">
        <v>5</v>
      </c>
      <c r="B51" s="52"/>
      <c r="C51" s="52"/>
      <c r="D51" s="52"/>
      <c r="E51" s="52"/>
      <c r="F51" s="52"/>
      <c r="G51" s="52"/>
      <c r="H51" s="52"/>
      <c r="I51" s="52"/>
      <c r="J51" s="52"/>
      <c r="K51" s="52"/>
      <c r="L51" s="52"/>
      <c r="M51" s="52"/>
    </row>
    <row r="52" spans="1:14" s="51" customFormat="1" ht="9.9499999999999993" customHeight="1" x14ac:dyDescent="0.15">
      <c r="A52" s="52"/>
      <c r="B52" s="52"/>
      <c r="C52" s="52"/>
      <c r="D52" s="52"/>
      <c r="E52" s="52"/>
      <c r="F52" s="52"/>
      <c r="G52" s="52"/>
      <c r="H52" s="52"/>
      <c r="I52" s="52"/>
      <c r="J52" s="52"/>
      <c r="K52" s="52"/>
      <c r="L52" s="52"/>
      <c r="M52" s="52"/>
    </row>
    <row r="53" spans="1:14" s="51" customFormat="1" ht="18" customHeight="1" x14ac:dyDescent="0.15">
      <c r="A53" s="130"/>
      <c r="B53" s="137" t="s">
        <v>4</v>
      </c>
      <c r="C53" s="138"/>
      <c r="D53" s="144"/>
      <c r="E53" s="145"/>
      <c r="F53" s="137" t="s">
        <v>16</v>
      </c>
      <c r="G53" s="138"/>
      <c r="H53" s="139"/>
      <c r="I53" s="140"/>
      <c r="J53" s="44"/>
      <c r="K53" s="44"/>
      <c r="L53" s="118"/>
      <c r="M53" s="118"/>
      <c r="N53" s="53"/>
    </row>
    <row r="54" spans="1:14" s="51" customFormat="1" ht="18" customHeight="1" x14ac:dyDescent="0.15">
      <c r="A54" s="130"/>
      <c r="B54" s="146"/>
      <c r="C54" s="147"/>
      <c r="D54" s="147"/>
      <c r="E54" s="148"/>
      <c r="F54" s="141"/>
      <c r="G54" s="142"/>
      <c r="H54" s="142"/>
      <c r="I54" s="143"/>
      <c r="J54" s="44"/>
      <c r="K54" s="44"/>
      <c r="L54" s="118"/>
      <c r="M54" s="118"/>
      <c r="N54" s="53"/>
    </row>
    <row r="55" spans="1:14" s="51" customFormat="1" ht="18" customHeight="1" x14ac:dyDescent="0.15">
      <c r="A55" s="54" t="s">
        <v>18</v>
      </c>
      <c r="B55" s="60" t="s">
        <v>14</v>
      </c>
      <c r="C55" s="56" t="s">
        <v>19</v>
      </c>
      <c r="D55" s="57" t="s">
        <v>0</v>
      </c>
      <c r="E55" s="58" t="s">
        <v>1</v>
      </c>
      <c r="F55" s="60" t="s">
        <v>14</v>
      </c>
      <c r="G55" s="56" t="s">
        <v>19</v>
      </c>
      <c r="H55" s="57" t="s">
        <v>0</v>
      </c>
      <c r="I55" s="58" t="s">
        <v>1</v>
      </c>
      <c r="J55" s="61"/>
      <c r="K55" s="61"/>
      <c r="L55" s="61"/>
      <c r="M55" s="61"/>
      <c r="N55" s="59"/>
    </row>
    <row r="56" spans="1:14" s="51" customFormat="1" ht="18" customHeight="1" x14ac:dyDescent="0.15">
      <c r="A56" s="54">
        <v>14</v>
      </c>
      <c r="B56" s="46">
        <f t="shared" ref="B56:B62" si="18">SUM(D56:E56)</f>
        <v>973</v>
      </c>
      <c r="C56" s="47"/>
      <c r="D56" s="48">
        <v>786</v>
      </c>
      <c r="E56" s="49">
        <v>187</v>
      </c>
      <c r="F56" s="17">
        <f t="shared" ref="F56:F62" si="19">SUM(H56:I56)</f>
        <v>773</v>
      </c>
      <c r="G56" s="23"/>
      <c r="H56" s="48">
        <v>322</v>
      </c>
      <c r="I56" s="49">
        <v>451</v>
      </c>
      <c r="J56" s="62"/>
      <c r="K56" s="62"/>
      <c r="L56" s="62"/>
      <c r="M56" s="62"/>
      <c r="N56" s="50"/>
    </row>
    <row r="57" spans="1:14" s="51" customFormat="1" ht="18" customHeight="1" x14ac:dyDescent="0.15">
      <c r="A57" s="45">
        <v>15</v>
      </c>
      <c r="B57" s="46">
        <f t="shared" si="18"/>
        <v>1052</v>
      </c>
      <c r="C57" s="47">
        <f t="shared" ref="C57:C62" si="20">B57/B56</f>
        <v>1.0811921891058582</v>
      </c>
      <c r="D57" s="48">
        <v>754</v>
      </c>
      <c r="E57" s="49">
        <v>298</v>
      </c>
      <c r="F57" s="17">
        <f t="shared" si="19"/>
        <v>755</v>
      </c>
      <c r="G57" s="23">
        <f t="shared" ref="G57:G62" si="21">F57/F56</f>
        <v>0.97671410090556277</v>
      </c>
      <c r="H57" s="48">
        <v>331</v>
      </c>
      <c r="I57" s="49">
        <v>424</v>
      </c>
      <c r="J57" s="62"/>
      <c r="K57" s="62"/>
      <c r="L57" s="62"/>
      <c r="M57" s="62"/>
      <c r="N57" s="50"/>
    </row>
    <row r="58" spans="1:14" s="51" customFormat="1" ht="18" customHeight="1" x14ac:dyDescent="0.15">
      <c r="A58" s="45">
        <v>16</v>
      </c>
      <c r="B58" s="46">
        <f t="shared" si="18"/>
        <v>1084</v>
      </c>
      <c r="C58" s="47">
        <f t="shared" si="20"/>
        <v>1.0304182509505704</v>
      </c>
      <c r="D58" s="48">
        <v>783</v>
      </c>
      <c r="E58" s="49">
        <v>301</v>
      </c>
      <c r="F58" s="17">
        <f t="shared" si="19"/>
        <v>738</v>
      </c>
      <c r="G58" s="23">
        <f t="shared" si="21"/>
        <v>0.97748344370860929</v>
      </c>
      <c r="H58" s="48">
        <v>327</v>
      </c>
      <c r="I58" s="49">
        <v>411</v>
      </c>
      <c r="J58" s="62"/>
      <c r="K58" s="62"/>
      <c r="L58" s="62"/>
      <c r="M58" s="62"/>
      <c r="N58" s="50"/>
    </row>
    <row r="59" spans="1:14" s="51" customFormat="1" ht="18" customHeight="1" x14ac:dyDescent="0.15">
      <c r="A59" s="45">
        <v>17</v>
      </c>
      <c r="B59" s="46">
        <f t="shared" si="18"/>
        <v>1019</v>
      </c>
      <c r="C59" s="47">
        <f t="shared" si="20"/>
        <v>0.94003690036900367</v>
      </c>
      <c r="D59" s="48">
        <v>719</v>
      </c>
      <c r="E59" s="49">
        <v>300</v>
      </c>
      <c r="F59" s="17">
        <f t="shared" si="19"/>
        <v>702</v>
      </c>
      <c r="G59" s="23">
        <f t="shared" si="21"/>
        <v>0.95121951219512191</v>
      </c>
      <c r="H59" s="48">
        <v>300</v>
      </c>
      <c r="I59" s="49">
        <v>402</v>
      </c>
      <c r="J59" s="62"/>
      <c r="K59" s="62"/>
      <c r="L59" s="62"/>
      <c r="M59" s="62"/>
      <c r="N59" s="50"/>
    </row>
    <row r="60" spans="1:14" s="51" customFormat="1" ht="18" customHeight="1" x14ac:dyDescent="0.15">
      <c r="A60" s="45">
        <v>18</v>
      </c>
      <c r="B60" s="46">
        <f t="shared" si="18"/>
        <v>1036</v>
      </c>
      <c r="C60" s="47">
        <f t="shared" si="20"/>
        <v>1.0166830225711483</v>
      </c>
      <c r="D60" s="48">
        <v>733</v>
      </c>
      <c r="E60" s="49">
        <v>303</v>
      </c>
      <c r="F60" s="17">
        <f t="shared" si="19"/>
        <v>683</v>
      </c>
      <c r="G60" s="23">
        <f t="shared" si="21"/>
        <v>0.97293447293447288</v>
      </c>
      <c r="H60" s="48">
        <v>284</v>
      </c>
      <c r="I60" s="49">
        <v>399</v>
      </c>
      <c r="J60" s="62"/>
      <c r="K60" s="62"/>
      <c r="L60" s="62"/>
      <c r="M60" s="62"/>
      <c r="N60" s="50"/>
    </row>
    <row r="61" spans="1:14" s="51" customFormat="1" ht="18" customHeight="1" x14ac:dyDescent="0.15">
      <c r="A61" s="45">
        <v>19</v>
      </c>
      <c r="B61" s="46">
        <f t="shared" si="18"/>
        <v>1088</v>
      </c>
      <c r="C61" s="47">
        <f t="shared" si="20"/>
        <v>1.0501930501930501</v>
      </c>
      <c r="D61" s="48">
        <v>771</v>
      </c>
      <c r="E61" s="49">
        <v>317</v>
      </c>
      <c r="F61" s="17">
        <f t="shared" si="19"/>
        <v>673</v>
      </c>
      <c r="G61" s="23">
        <f t="shared" si="21"/>
        <v>0.98535871156661792</v>
      </c>
      <c r="H61" s="48">
        <v>281</v>
      </c>
      <c r="I61" s="49">
        <v>392</v>
      </c>
      <c r="J61" s="62"/>
      <c r="K61" s="62"/>
      <c r="L61" s="62"/>
      <c r="M61" s="62"/>
      <c r="N61" s="50"/>
    </row>
    <row r="62" spans="1:14" s="51" customFormat="1" ht="18" customHeight="1" x14ac:dyDescent="0.15">
      <c r="A62" s="45">
        <v>20</v>
      </c>
      <c r="B62" s="46">
        <f t="shared" si="18"/>
        <v>1164</v>
      </c>
      <c r="C62" s="47">
        <f t="shared" si="20"/>
        <v>1.0698529411764706</v>
      </c>
      <c r="D62" s="48">
        <v>822</v>
      </c>
      <c r="E62" s="49">
        <v>342</v>
      </c>
      <c r="F62" s="17">
        <f t="shared" si="19"/>
        <v>678</v>
      </c>
      <c r="G62" s="23">
        <f t="shared" si="21"/>
        <v>1.0074294205052006</v>
      </c>
      <c r="H62" s="48">
        <v>281</v>
      </c>
      <c r="I62" s="49">
        <v>397</v>
      </c>
      <c r="J62" s="62"/>
      <c r="K62" s="62"/>
      <c r="L62" s="62"/>
      <c r="M62" s="62"/>
      <c r="N62" s="50"/>
    </row>
    <row r="63" spans="1:14" s="51" customFormat="1" ht="18" customHeight="1" x14ac:dyDescent="0.15">
      <c r="A63" s="45">
        <v>21</v>
      </c>
      <c r="B63" s="46">
        <f>SUM(D63:E63)</f>
        <v>1141</v>
      </c>
      <c r="C63" s="47">
        <f>B63/B62</f>
        <v>0.98024054982817865</v>
      </c>
      <c r="D63" s="48">
        <v>807</v>
      </c>
      <c r="E63" s="49">
        <v>334</v>
      </c>
      <c r="F63" s="17">
        <f>SUM(H63:I63)</f>
        <v>674</v>
      </c>
      <c r="G63" s="23">
        <f>F63/F62</f>
        <v>0.99410029498525077</v>
      </c>
      <c r="H63" s="48">
        <v>281</v>
      </c>
      <c r="I63" s="49">
        <v>393</v>
      </c>
      <c r="J63" s="62"/>
      <c r="K63" s="62"/>
      <c r="L63" s="62"/>
      <c r="M63" s="62"/>
      <c r="N63" s="50"/>
    </row>
    <row r="64" spans="1:14" s="51" customFormat="1" ht="18" customHeight="1" x14ac:dyDescent="0.15">
      <c r="A64" s="67">
        <v>22</v>
      </c>
      <c r="B64" s="46">
        <v>1011</v>
      </c>
      <c r="C64" s="47">
        <f>B64/B63</f>
        <v>0.88606485539000879</v>
      </c>
      <c r="D64" s="48">
        <v>714</v>
      </c>
      <c r="E64" s="49">
        <v>297</v>
      </c>
      <c r="F64" s="17">
        <v>650</v>
      </c>
      <c r="G64" s="23">
        <f>F64/F63</f>
        <v>0.96439169139465875</v>
      </c>
      <c r="H64" s="48">
        <v>267</v>
      </c>
      <c r="I64" s="49">
        <v>383</v>
      </c>
      <c r="J64" s="62"/>
      <c r="K64" s="62"/>
      <c r="L64" s="62"/>
      <c r="M64" s="62"/>
      <c r="N64" s="50"/>
    </row>
    <row r="65" spans="1:14" s="51" customFormat="1" ht="18" customHeight="1" x14ac:dyDescent="0.15">
      <c r="A65" s="45">
        <v>23</v>
      </c>
      <c r="B65" s="46">
        <v>1072</v>
      </c>
      <c r="C65" s="82">
        <f>B65/B64</f>
        <v>1.0603363006923838</v>
      </c>
      <c r="D65" s="48">
        <v>760</v>
      </c>
      <c r="E65" s="49">
        <v>312</v>
      </c>
      <c r="F65" s="17">
        <v>669</v>
      </c>
      <c r="G65" s="80">
        <f>F65/F64</f>
        <v>1.0292307692307692</v>
      </c>
      <c r="H65" s="48">
        <v>274</v>
      </c>
      <c r="I65" s="49">
        <v>395</v>
      </c>
      <c r="J65" s="62"/>
      <c r="K65" s="62"/>
      <c r="L65" s="62"/>
      <c r="M65" s="62"/>
      <c r="N65" s="50"/>
    </row>
    <row r="66" spans="1:14" s="51" customFormat="1" ht="18" customHeight="1" x14ac:dyDescent="0.15">
      <c r="A66" s="45">
        <v>24</v>
      </c>
      <c r="B66" s="88">
        <v>1037</v>
      </c>
      <c r="C66" s="82">
        <f>B66/B65</f>
        <v>0.96735074626865669</v>
      </c>
      <c r="D66" s="87">
        <v>731</v>
      </c>
      <c r="E66" s="49">
        <v>306</v>
      </c>
      <c r="F66" s="17">
        <v>655</v>
      </c>
      <c r="G66" s="80">
        <f>F66/F65</f>
        <v>0.97907324364723469</v>
      </c>
      <c r="H66" s="85">
        <v>266</v>
      </c>
      <c r="I66" s="49">
        <v>388.67399999999998</v>
      </c>
      <c r="J66" s="62"/>
      <c r="K66" s="62"/>
      <c r="L66" s="62"/>
      <c r="M66" s="62"/>
      <c r="N66" s="50"/>
    </row>
    <row r="67" spans="1:14" s="51" customFormat="1" ht="18" customHeight="1" x14ac:dyDescent="0.15">
      <c r="A67" s="45">
        <v>25</v>
      </c>
      <c r="B67" s="88">
        <f>SUM(D67:E67)</f>
        <v>1134</v>
      </c>
      <c r="C67" s="82">
        <f>B67/B66</f>
        <v>1.0935390549662487</v>
      </c>
      <c r="D67" s="48">
        <v>823</v>
      </c>
      <c r="E67" s="49">
        <v>311</v>
      </c>
      <c r="F67" s="86">
        <f>SUM(H67:I67)</f>
        <v>640</v>
      </c>
      <c r="G67" s="80">
        <f>F67/F66</f>
        <v>0.97709923664122134</v>
      </c>
      <c r="H67" s="48">
        <v>263</v>
      </c>
      <c r="I67" s="49">
        <v>377</v>
      </c>
      <c r="J67" s="62"/>
      <c r="K67" s="62"/>
      <c r="L67" s="62"/>
      <c r="M67" s="62"/>
      <c r="N67" s="50"/>
    </row>
    <row r="68" spans="1:14" s="51" customFormat="1" ht="18" customHeight="1" x14ac:dyDescent="0.15">
      <c r="A68" s="129" t="s">
        <v>25</v>
      </c>
      <c r="B68" s="129"/>
      <c r="C68" s="129"/>
      <c r="D68" s="129"/>
      <c r="E68" s="129"/>
      <c r="F68" s="129"/>
      <c r="G68" s="129"/>
      <c r="H68" s="129"/>
      <c r="I68" s="129"/>
      <c r="J68" s="129"/>
      <c r="K68" s="129"/>
      <c r="L68" s="129"/>
      <c r="M68" s="129"/>
      <c r="N68" s="50"/>
    </row>
    <row r="69" spans="1:14" s="51" customFormat="1" ht="18" customHeight="1" x14ac:dyDescent="0.15">
      <c r="A69" s="51" t="s">
        <v>5</v>
      </c>
    </row>
  </sheetData>
  <mergeCells count="21">
    <mergeCell ref="B19:E20"/>
    <mergeCell ref="F37:I37"/>
    <mergeCell ref="F36:I36"/>
    <mergeCell ref="F19:I20"/>
    <mergeCell ref="L54:M54"/>
    <mergeCell ref="B37:E37"/>
    <mergeCell ref="L1:M1"/>
    <mergeCell ref="F53:I54"/>
    <mergeCell ref="B53:E54"/>
    <mergeCell ref="J36:M37"/>
    <mergeCell ref="J19:M20"/>
    <mergeCell ref="F2:I3"/>
    <mergeCell ref="L53:M53"/>
    <mergeCell ref="B36:E36"/>
    <mergeCell ref="B2:E3"/>
    <mergeCell ref="A68:M68"/>
    <mergeCell ref="A36:A37"/>
    <mergeCell ref="A53:A54"/>
    <mergeCell ref="J2:M3"/>
    <mergeCell ref="A19:A20"/>
    <mergeCell ref="A2:A3"/>
  </mergeCells>
  <phoneticPr fontId="2"/>
  <pageMargins left="0.59055118110236227" right="0.19685039370078741" top="0.59055118110236227" bottom="0.39370078740157483" header="0.51181102362204722" footer="0.51181102362204722"/>
  <pageSetup paperSize="9" scale="6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zoomScaleNormal="100" workbookViewId="0"/>
  </sheetViews>
  <sheetFormatPr defaultRowHeight="20.100000000000001" customHeight="1" x14ac:dyDescent="0.15"/>
  <cols>
    <col min="1" max="1" width="5.625" style="2" customWidth="1"/>
    <col min="2" max="4" width="25.625" style="2" customWidth="1"/>
    <col min="5" max="5" width="10.625" style="2" customWidth="1"/>
    <col min="6" max="16384" width="9" style="2"/>
  </cols>
  <sheetData>
    <row r="1" spans="1:5" ht="18" customHeight="1" x14ac:dyDescent="0.15">
      <c r="A1" s="1" t="s">
        <v>24</v>
      </c>
      <c r="B1" s="6"/>
      <c r="C1" s="7"/>
      <c r="D1" s="7"/>
    </row>
    <row r="2" spans="1:5" ht="18" customHeight="1" x14ac:dyDescent="0.15">
      <c r="A2" s="157" t="s">
        <v>23</v>
      </c>
      <c r="B2" s="111" t="s">
        <v>21</v>
      </c>
      <c r="C2" s="111" t="s">
        <v>28</v>
      </c>
      <c r="D2" s="155" t="s">
        <v>22</v>
      </c>
      <c r="E2" s="5"/>
    </row>
    <row r="3" spans="1:5" ht="18" customHeight="1" thickBot="1" x14ac:dyDescent="0.2">
      <c r="A3" s="158"/>
      <c r="B3" s="154"/>
      <c r="C3" s="154"/>
      <c r="D3" s="156"/>
      <c r="E3" s="5"/>
    </row>
    <row r="4" spans="1:5" ht="20.100000000000001" customHeight="1" thickTop="1" x14ac:dyDescent="0.15">
      <c r="A4" s="36">
        <v>6</v>
      </c>
      <c r="B4" s="96">
        <v>170602</v>
      </c>
      <c r="C4" s="37"/>
      <c r="D4" s="38"/>
      <c r="E4" s="3"/>
    </row>
    <row r="5" spans="1:5" ht="20.100000000000001" customHeight="1" x14ac:dyDescent="0.15">
      <c r="A5" s="39">
        <v>7</v>
      </c>
      <c r="B5" s="95">
        <v>185630</v>
      </c>
      <c r="C5" s="40"/>
      <c r="D5" s="41"/>
      <c r="E5" s="3"/>
    </row>
    <row r="6" spans="1:5" ht="20.100000000000001" customHeight="1" x14ac:dyDescent="0.15">
      <c r="A6" s="39">
        <v>8</v>
      </c>
      <c r="B6" s="95">
        <v>195933</v>
      </c>
      <c r="C6" s="40"/>
      <c r="D6" s="41"/>
      <c r="E6" s="3"/>
    </row>
    <row r="7" spans="1:5" ht="20.100000000000001" customHeight="1" x14ac:dyDescent="0.15">
      <c r="A7" s="39">
        <v>9</v>
      </c>
      <c r="B7" s="95">
        <v>186626</v>
      </c>
      <c r="C7" s="40"/>
      <c r="D7" s="41"/>
      <c r="E7" s="3"/>
    </row>
    <row r="8" spans="1:5" ht="20.100000000000001" customHeight="1" x14ac:dyDescent="0.15">
      <c r="A8" s="39">
        <v>10</v>
      </c>
      <c r="B8" s="95">
        <v>169392</v>
      </c>
      <c r="C8" s="40"/>
      <c r="D8" s="41"/>
      <c r="E8" s="3"/>
    </row>
    <row r="9" spans="1:5" ht="20.100000000000001" customHeight="1" x14ac:dyDescent="0.15">
      <c r="A9" s="39">
        <v>11</v>
      </c>
      <c r="B9" s="95">
        <v>162446</v>
      </c>
      <c r="C9" s="40"/>
      <c r="D9" s="41"/>
      <c r="E9" s="3"/>
    </row>
    <row r="10" spans="1:5" ht="20.100000000000001" customHeight="1" x14ac:dyDescent="0.15">
      <c r="A10" s="39">
        <v>12</v>
      </c>
      <c r="B10" s="95">
        <v>185758</v>
      </c>
      <c r="C10" s="40"/>
      <c r="D10" s="41"/>
      <c r="E10" s="3"/>
    </row>
    <row r="11" spans="1:5" ht="20.100000000000001" customHeight="1" x14ac:dyDescent="0.15">
      <c r="A11" s="39">
        <v>13</v>
      </c>
      <c r="B11" s="95">
        <v>178495</v>
      </c>
      <c r="C11" s="40"/>
      <c r="D11" s="41"/>
      <c r="E11" s="3"/>
    </row>
    <row r="12" spans="1:5" ht="20.100000000000001" customHeight="1" x14ac:dyDescent="0.15">
      <c r="A12" s="39">
        <v>14</v>
      </c>
      <c r="B12" s="92">
        <v>147333</v>
      </c>
      <c r="C12" s="94"/>
      <c r="D12" s="93"/>
      <c r="E12" s="90"/>
    </row>
    <row r="13" spans="1:5" ht="20.100000000000001" customHeight="1" x14ac:dyDescent="0.15">
      <c r="A13" s="42">
        <v>15</v>
      </c>
      <c r="B13" s="92">
        <v>162088</v>
      </c>
      <c r="C13" s="94"/>
      <c r="D13" s="93"/>
      <c r="E13" s="90"/>
    </row>
    <row r="14" spans="1:5" ht="20.100000000000001" customHeight="1" x14ac:dyDescent="0.15">
      <c r="A14" s="42">
        <v>16</v>
      </c>
      <c r="B14" s="92">
        <v>173431</v>
      </c>
      <c r="C14" s="94"/>
      <c r="D14" s="93"/>
      <c r="E14" s="90"/>
    </row>
    <row r="15" spans="1:5" ht="20.100000000000001" customHeight="1" x14ac:dyDescent="0.15">
      <c r="A15" s="42">
        <v>17</v>
      </c>
      <c r="B15" s="92">
        <v>189347</v>
      </c>
      <c r="C15" s="92">
        <v>42025</v>
      </c>
      <c r="D15" s="93"/>
      <c r="E15" s="90"/>
    </row>
    <row r="16" spans="1:5" ht="20.100000000000001" customHeight="1" x14ac:dyDescent="0.15">
      <c r="A16" s="42">
        <v>18</v>
      </c>
      <c r="B16" s="92">
        <v>151606</v>
      </c>
      <c r="C16" s="92">
        <v>30390</v>
      </c>
      <c r="D16" s="91">
        <v>26157</v>
      </c>
      <c r="E16" s="90"/>
    </row>
    <row r="17" spans="1:5" ht="20.100000000000001" customHeight="1" x14ac:dyDescent="0.15">
      <c r="A17" s="42">
        <v>19</v>
      </c>
      <c r="B17" s="92">
        <v>170716</v>
      </c>
      <c r="C17" s="92">
        <v>27396</v>
      </c>
      <c r="D17" s="91">
        <v>34894</v>
      </c>
      <c r="E17" s="90"/>
    </row>
    <row r="18" spans="1:5" ht="20.100000000000001" customHeight="1" x14ac:dyDescent="0.15">
      <c r="A18" s="43">
        <v>20</v>
      </c>
      <c r="B18" s="92">
        <v>153443</v>
      </c>
      <c r="C18" s="92">
        <v>29343</v>
      </c>
      <c r="D18" s="91">
        <v>28187</v>
      </c>
      <c r="E18" s="90"/>
    </row>
    <row r="19" spans="1:5" ht="20.100000000000001" customHeight="1" x14ac:dyDescent="0.15">
      <c r="A19" s="43">
        <v>21</v>
      </c>
      <c r="B19" s="91">
        <v>205870</v>
      </c>
      <c r="C19" s="91">
        <v>33782</v>
      </c>
      <c r="D19" s="91">
        <v>32390</v>
      </c>
      <c r="E19" s="90"/>
    </row>
    <row r="20" spans="1:5" ht="20.100000000000001" customHeight="1" x14ac:dyDescent="0.15">
      <c r="A20" s="43">
        <v>22</v>
      </c>
      <c r="B20" s="91">
        <v>188444</v>
      </c>
      <c r="C20" s="91">
        <v>27433</v>
      </c>
      <c r="D20" s="91">
        <v>37152</v>
      </c>
      <c r="E20" s="90"/>
    </row>
    <row r="21" spans="1:5" ht="20.100000000000001" customHeight="1" x14ac:dyDescent="0.15">
      <c r="A21" s="43">
        <v>23</v>
      </c>
      <c r="B21" s="91">
        <v>214572</v>
      </c>
      <c r="C21" s="91">
        <v>26425</v>
      </c>
      <c r="D21" s="91">
        <v>38918</v>
      </c>
      <c r="E21" s="90"/>
    </row>
    <row r="22" spans="1:5" ht="20.100000000000001" customHeight="1" x14ac:dyDescent="0.15">
      <c r="A22" s="43">
        <v>24</v>
      </c>
      <c r="B22" s="91">
        <v>232584</v>
      </c>
      <c r="C22" s="91">
        <v>27537</v>
      </c>
      <c r="D22" s="91">
        <v>34188</v>
      </c>
      <c r="E22" s="90"/>
    </row>
    <row r="23" spans="1:5" ht="18" customHeight="1" x14ac:dyDescent="0.15">
      <c r="A23" s="43">
        <v>25</v>
      </c>
      <c r="B23" s="91">
        <v>193312</v>
      </c>
      <c r="C23" s="91">
        <v>27231</v>
      </c>
      <c r="D23" s="91">
        <v>34539</v>
      </c>
    </row>
    <row r="24" spans="1:5" ht="18" customHeight="1" x14ac:dyDescent="0.15">
      <c r="A24" s="2" t="s">
        <v>20</v>
      </c>
      <c r="B24" s="7"/>
      <c r="C24" s="7"/>
      <c r="D24" s="7"/>
    </row>
    <row r="25" spans="1:5" ht="18" customHeight="1" x14ac:dyDescent="0.15">
      <c r="A25" s="30"/>
      <c r="B25" s="5"/>
      <c r="C25" s="5" t="s">
        <v>27</v>
      </c>
      <c r="D25" s="5"/>
      <c r="E25" s="5"/>
    </row>
    <row r="26" spans="1:5" ht="18" customHeight="1" x14ac:dyDescent="0.15">
      <c r="A26" s="30"/>
      <c r="B26" s="31"/>
      <c r="C26" s="32"/>
      <c r="D26" s="32"/>
      <c r="E26" s="5"/>
    </row>
    <row r="27" spans="1:5" ht="18" customHeight="1" x14ac:dyDescent="0.15">
      <c r="A27" s="5"/>
      <c r="B27" s="5"/>
      <c r="C27" s="5"/>
      <c r="D27" s="5"/>
      <c r="E27" s="3"/>
    </row>
    <row r="28" spans="1:5" ht="18" customHeight="1" x14ac:dyDescent="0.15">
      <c r="A28" s="5"/>
      <c r="B28" s="33"/>
      <c r="C28" s="90"/>
      <c r="D28" s="90"/>
      <c r="E28" s="90"/>
    </row>
    <row r="29" spans="1:5" ht="18" customHeight="1" x14ac:dyDescent="0.15">
      <c r="A29" s="3"/>
      <c r="B29" s="33"/>
      <c r="C29" s="90"/>
      <c r="D29" s="90"/>
      <c r="E29" s="90"/>
    </row>
    <row r="30" spans="1:5" ht="18" customHeight="1" x14ac:dyDescent="0.15">
      <c r="A30" s="3"/>
      <c r="B30" s="33"/>
      <c r="C30" s="90"/>
      <c r="D30" s="90"/>
      <c r="E30" s="90"/>
    </row>
    <row r="31" spans="1:5" ht="18" customHeight="1" x14ac:dyDescent="0.15">
      <c r="A31" s="3"/>
      <c r="B31" s="33"/>
      <c r="C31" s="90"/>
      <c r="D31" s="90"/>
      <c r="E31" s="90"/>
    </row>
    <row r="32" spans="1:5" ht="18" customHeight="1" x14ac:dyDescent="0.15">
      <c r="A32" s="3"/>
      <c r="B32" s="33"/>
      <c r="C32" s="90"/>
      <c r="D32" s="90"/>
      <c r="E32" s="90"/>
    </row>
    <row r="33" spans="1:5" ht="18" customHeight="1" x14ac:dyDescent="0.15">
      <c r="A33" s="3"/>
      <c r="B33" s="33"/>
      <c r="C33" s="90"/>
      <c r="D33" s="90"/>
      <c r="E33" s="90"/>
    </row>
    <row r="34" spans="1:5" ht="18" customHeight="1" x14ac:dyDescent="0.15">
      <c r="A34" s="34"/>
      <c r="B34" s="34"/>
      <c r="C34" s="34"/>
      <c r="D34" s="34"/>
    </row>
    <row r="35" spans="1:5" ht="18" customHeight="1" x14ac:dyDescent="0.15">
      <c r="A35" s="34"/>
      <c r="B35" s="34"/>
      <c r="C35" s="34"/>
      <c r="D35" s="34"/>
    </row>
    <row r="36" spans="1:5" ht="18" customHeight="1" x14ac:dyDescent="0.15">
      <c r="A36" s="30"/>
      <c r="B36" s="5"/>
      <c r="C36" s="5"/>
      <c r="D36" s="5"/>
      <c r="E36" s="5"/>
    </row>
    <row r="37" spans="1:5" ht="18" customHeight="1" x14ac:dyDescent="0.15">
      <c r="A37" s="30"/>
      <c r="B37" s="32"/>
      <c r="C37" s="32"/>
      <c r="D37" s="32"/>
      <c r="E37" s="5"/>
    </row>
    <row r="38" spans="1:5" ht="18" customHeight="1" x14ac:dyDescent="0.15">
      <c r="A38" s="5"/>
      <c r="B38" s="5"/>
      <c r="C38" s="5"/>
      <c r="D38" s="5"/>
      <c r="E38" s="3"/>
    </row>
    <row r="39" spans="1:5" ht="18" customHeight="1" x14ac:dyDescent="0.15">
      <c r="A39" s="5"/>
      <c r="B39" s="33"/>
      <c r="C39" s="90"/>
      <c r="D39" s="90"/>
      <c r="E39" s="90"/>
    </row>
    <row r="40" spans="1:5" ht="18" customHeight="1" x14ac:dyDescent="0.15">
      <c r="A40" s="3"/>
      <c r="B40" s="33"/>
      <c r="C40" s="90"/>
      <c r="D40" s="90"/>
      <c r="E40" s="90"/>
    </row>
    <row r="41" spans="1:5" ht="18" customHeight="1" x14ac:dyDescent="0.15">
      <c r="A41" s="3"/>
      <c r="B41" s="33"/>
      <c r="C41" s="90"/>
      <c r="D41" s="90"/>
      <c r="E41" s="90"/>
    </row>
    <row r="42" spans="1:5" ht="18" customHeight="1" x14ac:dyDescent="0.15">
      <c r="A42" s="3"/>
      <c r="B42" s="33"/>
      <c r="C42" s="90"/>
      <c r="D42" s="90"/>
      <c r="E42" s="90"/>
    </row>
    <row r="43" spans="1:5" ht="18" customHeight="1" x14ac:dyDescent="0.15">
      <c r="A43" s="3"/>
      <c r="B43" s="33"/>
      <c r="C43" s="90"/>
      <c r="D43" s="90"/>
      <c r="E43" s="90"/>
    </row>
    <row r="44" spans="1:5" ht="18" customHeight="1" x14ac:dyDescent="0.15">
      <c r="A44" s="3"/>
      <c r="B44" s="33"/>
      <c r="C44" s="90"/>
      <c r="D44" s="90"/>
      <c r="E44" s="90"/>
    </row>
    <row r="45" spans="1:5" ht="18" customHeight="1" x14ac:dyDescent="0.15">
      <c r="A45" s="34"/>
      <c r="B45" s="34"/>
      <c r="C45" s="34"/>
      <c r="D45" s="34"/>
    </row>
    <row r="46" spans="1:5" ht="18" customHeight="1" x14ac:dyDescent="0.15">
      <c r="A46" s="34"/>
      <c r="B46" s="34"/>
      <c r="C46" s="34"/>
      <c r="D46" s="34"/>
    </row>
    <row r="47" spans="1:5" ht="18" customHeight="1" x14ac:dyDescent="0.15">
      <c r="A47" s="30"/>
      <c r="B47" s="5"/>
      <c r="C47" s="5"/>
      <c r="D47" s="5"/>
      <c r="E47" s="5"/>
    </row>
    <row r="48" spans="1:5" ht="18" customHeight="1" x14ac:dyDescent="0.15">
      <c r="A48" s="30"/>
      <c r="B48" s="31"/>
      <c r="C48" s="32"/>
      <c r="D48" s="5"/>
      <c r="E48" s="5"/>
    </row>
    <row r="49" spans="1:5" ht="18" customHeight="1" x14ac:dyDescent="0.15">
      <c r="A49" s="5"/>
      <c r="B49" s="35"/>
      <c r="C49" s="35"/>
      <c r="D49" s="3"/>
      <c r="E49" s="3"/>
    </row>
    <row r="50" spans="1:5" ht="18" customHeight="1" x14ac:dyDescent="0.15">
      <c r="A50" s="5"/>
      <c r="B50" s="33"/>
      <c r="C50" s="90"/>
      <c r="D50" s="90"/>
      <c r="E50" s="90"/>
    </row>
    <row r="51" spans="1:5" ht="18" customHeight="1" x14ac:dyDescent="0.15">
      <c r="A51" s="3"/>
      <c r="B51" s="33"/>
      <c r="C51" s="90"/>
      <c r="D51" s="90"/>
      <c r="E51" s="90"/>
    </row>
    <row r="52" spans="1:5" ht="18" customHeight="1" x14ac:dyDescent="0.15">
      <c r="A52" s="3"/>
      <c r="B52" s="33"/>
      <c r="C52" s="90"/>
      <c r="D52" s="90"/>
      <c r="E52" s="90"/>
    </row>
    <row r="53" spans="1:5" ht="18" customHeight="1" x14ac:dyDescent="0.15">
      <c r="A53" s="3"/>
      <c r="B53" s="33"/>
      <c r="C53" s="90"/>
      <c r="D53" s="90"/>
      <c r="E53" s="90"/>
    </row>
    <row r="54" spans="1:5" ht="18" customHeight="1" x14ac:dyDescent="0.15">
      <c r="A54" s="3"/>
      <c r="B54" s="33"/>
      <c r="C54" s="90"/>
      <c r="D54" s="90"/>
      <c r="E54" s="90"/>
    </row>
    <row r="55" spans="1:5" ht="18" customHeight="1" x14ac:dyDescent="0.15">
      <c r="A55" s="3"/>
      <c r="B55" s="33"/>
      <c r="C55" s="90"/>
      <c r="D55" s="90"/>
      <c r="E55" s="90"/>
    </row>
    <row r="56" spans="1:5" ht="18" customHeight="1" x14ac:dyDescent="0.15">
      <c r="A56" s="34"/>
      <c r="B56" s="34"/>
      <c r="C56" s="34"/>
      <c r="D56" s="34"/>
    </row>
  </sheetData>
  <mergeCells count="4">
    <mergeCell ref="B2:B3"/>
    <mergeCell ref="C2:C3"/>
    <mergeCell ref="D2:D3"/>
    <mergeCell ref="A2:A3"/>
  </mergeCells>
  <phoneticPr fontId="2"/>
  <pageMargins left="0.78740157480314965"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21-1(観光地利用者統計調査結果)</vt:lpstr>
      <vt:lpstr>21-1 (パラダ、カブトムシドーム、昆虫館)</vt:lpstr>
      <vt:lpstr>'21-1 (パラダ、カブトムシドーム、昆虫館)'!Print_Area</vt:lpstr>
      <vt:lpstr>'21-1(観光地利用者統計調査結果)'!Print_Area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2014-09-14T08:24:00Z</cp:lastPrinted>
  <dcterms:created xsi:type="dcterms:W3CDTF">1997-01-08T22:48:59Z</dcterms:created>
  <dcterms:modified xsi:type="dcterms:W3CDTF">2023-03-22T02:06:51Z</dcterms:modified>
</cp:coreProperties>
</file>