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58894A6F-333F-4C0F-967D-D1C37AD30770}" xr6:coauthVersionLast="36" xr6:coauthVersionMax="36" xr10:uidLastSave="{00000000-0000-0000-0000-000000000000}"/>
  <bookViews>
    <workbookView xWindow="0" yWindow="0" windowWidth="28800" windowHeight="12285" tabRatio="882"/>
  </bookViews>
  <sheets>
    <sheet name="26-4" sheetId="7" r:id="rId1"/>
  </sheets>
  <definedNames>
    <definedName name="_xlnm.Print_Area" localSheetId="0">'26-4'!$A$1:$Q$58</definedName>
  </definedNames>
  <calcPr calcId="191029"/>
</workbook>
</file>

<file path=xl/calcChain.xml><?xml version="1.0" encoding="utf-8"?>
<calcChain xmlns="http://schemas.openxmlformats.org/spreadsheetml/2006/main">
  <c r="D16" i="7" l="1"/>
  <c r="D54" i="7"/>
  <c r="P52" i="7"/>
  <c r="P57" i="7" s="1"/>
  <c r="O52" i="7"/>
  <c r="O54" i="7"/>
  <c r="O57" i="7"/>
  <c r="N52" i="7"/>
  <c r="N57" i="7" s="1"/>
  <c r="M52" i="7"/>
  <c r="L52" i="7"/>
  <c r="L57" i="7"/>
  <c r="K52" i="7"/>
  <c r="K57" i="7" s="1"/>
  <c r="J52" i="7"/>
  <c r="J54" i="7" s="1"/>
  <c r="I52" i="7"/>
  <c r="I57" i="7" s="1"/>
  <c r="H52" i="7"/>
  <c r="G52" i="7"/>
  <c r="G57" i="7" s="1"/>
  <c r="F52" i="7"/>
  <c r="F57" i="7"/>
  <c r="E52" i="7"/>
  <c r="E57" i="7" s="1"/>
  <c r="D52" i="7"/>
  <c r="D57" i="7"/>
  <c r="M45" i="7"/>
  <c r="H45" i="7"/>
  <c r="D45" i="7"/>
  <c r="C45" i="7" s="1"/>
  <c r="M44" i="7"/>
  <c r="H44" i="7"/>
  <c r="D44" i="7"/>
  <c r="C44" i="7" s="1"/>
  <c r="M43" i="7"/>
  <c r="H43" i="7"/>
  <c r="D43" i="7"/>
  <c r="C43" i="7" s="1"/>
  <c r="M42" i="7"/>
  <c r="H42" i="7"/>
  <c r="D42" i="7"/>
  <c r="C42" i="7"/>
  <c r="M41" i="7"/>
  <c r="H41" i="7"/>
  <c r="D41" i="7"/>
  <c r="C41" i="7"/>
  <c r="M40" i="7"/>
  <c r="H40" i="7"/>
  <c r="D40" i="7"/>
  <c r="C40" i="7"/>
  <c r="M39" i="7"/>
  <c r="H39" i="7"/>
  <c r="D39" i="7"/>
  <c r="C39" i="7"/>
  <c r="M38" i="7"/>
  <c r="H38" i="7"/>
  <c r="D38" i="7"/>
  <c r="C38" i="7"/>
  <c r="M37" i="7"/>
  <c r="H37" i="7"/>
  <c r="D37" i="7"/>
  <c r="C37" i="7" s="1"/>
  <c r="M36" i="7"/>
  <c r="H36" i="7"/>
  <c r="D36" i="7"/>
  <c r="C36" i="7" s="1"/>
  <c r="M35" i="7"/>
  <c r="H35" i="7"/>
  <c r="D35" i="7"/>
  <c r="C35" i="7" s="1"/>
  <c r="M34" i="7"/>
  <c r="H34" i="7"/>
  <c r="D34" i="7"/>
  <c r="C34" i="7"/>
  <c r="M33" i="7"/>
  <c r="H33" i="7"/>
  <c r="D33" i="7"/>
  <c r="C33" i="7"/>
  <c r="M32" i="7"/>
  <c r="H32" i="7"/>
  <c r="D32" i="7"/>
  <c r="C32" i="7"/>
  <c r="M31" i="7"/>
  <c r="H31" i="7"/>
  <c r="D31" i="7"/>
  <c r="C31" i="7"/>
  <c r="M30" i="7"/>
  <c r="H30" i="7"/>
  <c r="D30" i="7"/>
  <c r="C30" i="7"/>
  <c r="M29" i="7"/>
  <c r="H29" i="7"/>
  <c r="D29" i="7"/>
  <c r="C29" i="7" s="1"/>
  <c r="M28" i="7"/>
  <c r="H28" i="7"/>
  <c r="D28" i="7"/>
  <c r="C28" i="7" s="1"/>
  <c r="M27" i="7"/>
  <c r="H27" i="7"/>
  <c r="D27" i="7"/>
  <c r="C27" i="7" s="1"/>
  <c r="M26" i="7"/>
  <c r="H26" i="7"/>
  <c r="D26" i="7"/>
  <c r="C26" i="7"/>
  <c r="M25" i="7"/>
  <c r="H25" i="7"/>
  <c r="D25" i="7"/>
  <c r="C25" i="7"/>
  <c r="M24" i="7"/>
  <c r="H24" i="7"/>
  <c r="D24" i="7"/>
  <c r="C24" i="7"/>
  <c r="M23" i="7"/>
  <c r="H23" i="7"/>
  <c r="D23" i="7"/>
  <c r="C23" i="7"/>
  <c r="M22" i="7"/>
  <c r="H22" i="7"/>
  <c r="D22" i="7"/>
  <c r="C22" i="7"/>
  <c r="M16" i="7"/>
  <c r="H16" i="7"/>
  <c r="C16" i="7" s="1"/>
  <c r="M15" i="7"/>
  <c r="H15" i="7"/>
  <c r="C15" i="7" s="1"/>
  <c r="D15" i="7"/>
  <c r="M14" i="7"/>
  <c r="H14" i="7"/>
  <c r="C14" i="7" s="1"/>
  <c r="D14" i="7"/>
  <c r="M13" i="7"/>
  <c r="C13" i="7" s="1"/>
  <c r="L13" i="7"/>
  <c r="H13" i="7"/>
  <c r="D13" i="7"/>
  <c r="L12" i="7"/>
  <c r="H12" i="7"/>
  <c r="D12" i="7"/>
  <c r="C12" i="7"/>
  <c r="L11" i="7"/>
  <c r="H11" i="7"/>
  <c r="D11" i="7"/>
  <c r="C11" i="7"/>
  <c r="O10" i="7"/>
  <c r="N10" i="7"/>
  <c r="M10" i="7" s="1"/>
  <c r="L10" i="7"/>
  <c r="H10" i="7"/>
  <c r="G10" i="7"/>
  <c r="F10" i="7"/>
  <c r="D10" i="7"/>
  <c r="C10" i="7" s="1"/>
  <c r="E10" i="7"/>
  <c r="M9" i="7"/>
  <c r="L9" i="7"/>
  <c r="H9" i="7"/>
  <c r="C9" i="7" s="1"/>
  <c r="D9" i="7"/>
  <c r="P8" i="7"/>
  <c r="L8" i="7"/>
  <c r="K8" i="7"/>
  <c r="H8" i="7"/>
  <c r="G8" i="7"/>
  <c r="F8" i="7"/>
  <c r="E8" i="7"/>
  <c r="D8" i="7" s="1"/>
  <c r="C8" i="7" s="1"/>
  <c r="P7" i="7"/>
  <c r="N7" i="7"/>
  <c r="M7" i="7"/>
  <c r="L7" i="7"/>
  <c r="K7" i="7"/>
  <c r="H7" i="7"/>
  <c r="G7" i="7"/>
  <c r="F7" i="7"/>
  <c r="E7" i="7"/>
  <c r="D7" i="7"/>
  <c r="C7" i="7"/>
  <c r="P6" i="7"/>
  <c r="N6" i="7"/>
  <c r="M6" i="7" s="1"/>
  <c r="L6" i="7"/>
  <c r="K6" i="7"/>
  <c r="H6" i="7"/>
  <c r="G6" i="7"/>
  <c r="F6" i="7"/>
  <c r="D6" i="7"/>
  <c r="E6" i="7"/>
  <c r="P5" i="7"/>
  <c r="O5" i="7"/>
  <c r="N5" i="7"/>
  <c r="M5" i="7" s="1"/>
  <c r="L5" i="7"/>
  <c r="K5" i="7"/>
  <c r="H5" i="7" s="1"/>
  <c r="C5" i="7" s="1"/>
  <c r="G5" i="7"/>
  <c r="F5" i="7"/>
  <c r="D5" i="7"/>
  <c r="E5" i="7"/>
  <c r="P4" i="7"/>
  <c r="O4" i="7"/>
  <c r="N4" i="7"/>
  <c r="M4" i="7"/>
  <c r="L4" i="7"/>
  <c r="K4" i="7"/>
  <c r="H4" i="7" s="1"/>
  <c r="G4" i="7"/>
  <c r="F4" i="7"/>
  <c r="E4" i="7"/>
  <c r="D4" i="7" s="1"/>
  <c r="C4" i="7" s="1"/>
  <c r="N54" i="7"/>
  <c r="M54" i="7"/>
  <c r="M57" i="7" s="1"/>
  <c r="C52" i="7"/>
  <c r="H54" i="7" l="1"/>
  <c r="J57" i="7"/>
  <c r="C6" i="7"/>
  <c r="C54" i="7" l="1"/>
  <c r="C57" i="7" s="1"/>
  <c r="H57" i="7"/>
</calcChain>
</file>

<file path=xl/sharedStrings.xml><?xml version="1.0" encoding="utf-8"?>
<sst xmlns="http://schemas.openxmlformats.org/spreadsheetml/2006/main" count="114" uniqueCount="35">
  <si>
    <t>年次</t>
  </si>
  <si>
    <t>平成11年度</t>
  </si>
  <si>
    <t>佐久市</t>
  </si>
  <si>
    <t>臼田町</t>
  </si>
  <si>
    <t>浅科村</t>
  </si>
  <si>
    <t>望月町</t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</si>
  <si>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</si>
  <si>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</si>
  <si>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</si>
  <si>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</si>
  <si>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</si>
  <si>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</si>
  <si>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</si>
  <si>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</si>
  <si>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</si>
  <si>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</si>
  <si>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</si>
  <si>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</si>
  <si>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</si>
  <si>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</si>
  <si>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</si>
  <si>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</si>
  <si>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</si>
  <si>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年度</t>
    <rPh sb="1" eb="2">
      <t>ド</t>
    </rPh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</si>
  <si>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</si>
  <si>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-</t>
  </si>
  <si>
    <t>-</t>
    <phoneticPr fontId="2"/>
  </si>
  <si>
    <t>舗装(受託）</t>
    <rPh sb="0" eb="2">
      <t>ホソウ</t>
    </rPh>
    <rPh sb="3" eb="5">
      <t>ジュタク</t>
    </rPh>
    <phoneticPr fontId="2"/>
  </si>
  <si>
    <t>土木課</t>
    <rPh sb="0" eb="3">
      <t>ドボクカ</t>
    </rPh>
    <phoneticPr fontId="2"/>
  </si>
  <si>
    <t>交付金</t>
    <rPh sb="0" eb="3">
      <t>コウフキン</t>
    </rPh>
    <phoneticPr fontId="2"/>
  </si>
  <si>
    <t>計</t>
    <rPh sb="0" eb="1">
      <t>ケイ</t>
    </rPh>
    <phoneticPr fontId="2"/>
  </si>
  <si>
    <t>道路建設課</t>
    <rPh sb="0" eb="2">
      <t>ドウロ</t>
    </rPh>
    <rPh sb="2" eb="5">
      <t>ケンセツカ</t>
    </rPh>
    <phoneticPr fontId="2"/>
  </si>
  <si>
    <t>単　独</t>
    <rPh sb="0" eb="1">
      <t>タン</t>
    </rPh>
    <rPh sb="2" eb="3">
      <t>ドク</t>
    </rPh>
    <phoneticPr fontId="2"/>
  </si>
  <si>
    <t>受　託</t>
    <rPh sb="0" eb="1">
      <t>ウケ</t>
    </rPh>
    <rPh sb="2" eb="3">
      <t>コトヅケ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</si>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</sst>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2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6" xfId="1" applyFont="1" applyBorder="1" applyAlignment="1">
      <alignment horizontal="right" vertical="center"/>
    </xf>
    <xf numFmtId="38" fontId="4" fillId="0" borderId="17" xfId="1" applyFont="1" applyBorder="1" applyAlignment="1">
      <alignment horizontal="right" vertical="center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19" xfId="1" applyFont="1" applyBorder="1" applyAlignment="1">
      <alignment horizontal="right" vertical="center"/>
    </xf>
    <xf numFmtId="38" fontId="4" fillId="0" borderId="20" xfId="1" applyFont="1" applyBorder="1" applyAlignment="1">
      <alignment horizontal="right" vertical="center"/>
    </xf>
    <xf numFmtId="38" fontId="4" fillId="0" borderId="21" xfId="1" applyFont="1" applyBorder="1" applyAlignment="1">
      <alignment vertical="center"/>
    </xf>
    <xf numFmtId="38" fontId="4" fillId="0" borderId="22" xfId="1" applyFont="1" applyBorder="1" applyAlignment="1">
      <alignment vertical="center"/>
    </xf>
    <xf numFmtId="38" fontId="4" fillId="0" borderId="23" xfId="1" applyFont="1" applyBorder="1" applyAlignment="1">
      <alignment vertical="center"/>
    </xf>
    <xf numFmtId="38" fontId="4" fillId="0" borderId="24" xfId="1" applyFont="1" applyBorder="1" applyAlignment="1">
      <alignment vertical="center"/>
    </xf>
    <xf numFmtId="38" fontId="4" fillId="0" borderId="25" xfId="1" applyFont="1" applyBorder="1" applyAlignment="1">
      <alignment vertical="center"/>
    </xf>
    <xf numFmtId="38" fontId="4" fillId="0" borderId="26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28" xfId="1" applyFont="1" applyBorder="1" applyAlignment="1">
      <alignment vertical="center"/>
    </xf>
    <xf numFmtId="38" fontId="4" fillId="0" borderId="29" xfId="1" applyFont="1" applyBorder="1" applyAlignment="1">
      <alignment vertical="center"/>
    </xf>
    <xf numFmtId="38" fontId="4" fillId="0" borderId="30" xfId="1" applyFont="1" applyBorder="1" applyAlignment="1">
      <alignment vertical="center"/>
    </xf>
    <xf numFmtId="38" fontId="4" fillId="0" borderId="31" xfId="1" applyFont="1" applyBorder="1" applyAlignment="1">
      <alignment vertical="center"/>
    </xf>
    <xf numFmtId="38" fontId="4" fillId="0" borderId="32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4" fillId="2" borderId="38" xfId="0" applyFont="1" applyFill="1" applyBorder="1" applyAlignment="1">
      <alignment vertical="center"/>
    </xf>
    <xf numFmtId="0" fontId="4" fillId="2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vertical="center"/>
    </xf>
    <xf numFmtId="0" fontId="4" fillId="2" borderId="41" xfId="0" applyFont="1" applyFill="1" applyBorder="1" applyAlignment="1">
      <alignment vertical="center"/>
    </xf>
    <xf numFmtId="0" fontId="4" fillId="2" borderId="42" xfId="0" applyFont="1" applyFill="1" applyBorder="1" applyAlignment="1">
      <alignment vertical="center"/>
    </xf>
    <xf numFmtId="0" fontId="4" fillId="2" borderId="43" xfId="0" applyFont="1" applyFill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3" borderId="41" xfId="0" applyFont="1" applyFill="1" applyBorder="1" applyAlignment="1">
      <alignment vertical="center"/>
    </xf>
    <xf numFmtId="0" fontId="4" fillId="3" borderId="42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2" borderId="50" xfId="0" applyFont="1" applyFill="1" applyBorder="1" applyAlignment="1">
      <alignment vertical="center"/>
    </xf>
    <xf numFmtId="0" fontId="4" fillId="3" borderId="51" xfId="0" applyFont="1" applyFill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2" borderId="51" xfId="0" applyFont="1" applyFill="1" applyBorder="1" applyAlignment="1">
      <alignment vertical="center"/>
    </xf>
    <xf numFmtId="0" fontId="4" fillId="0" borderId="5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38" fontId="5" fillId="0" borderId="57" xfId="1" applyFont="1" applyBorder="1" applyAlignment="1">
      <alignment horizontal="right" vertical="center"/>
    </xf>
    <xf numFmtId="38" fontId="5" fillId="0" borderId="58" xfId="1" applyFont="1" applyBorder="1" applyAlignment="1">
      <alignment horizontal="right" vertical="center"/>
    </xf>
    <xf numFmtId="38" fontId="5" fillId="0" borderId="58" xfId="1" applyFont="1" applyFill="1" applyBorder="1" applyAlignment="1">
      <alignment horizontal="right" vertical="center"/>
    </xf>
    <xf numFmtId="0" fontId="4" fillId="0" borderId="39" xfId="0" applyFont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19</xdr:row>
      <xdr:rowOff>0</xdr:rowOff>
    </xdr:from>
    <xdr:to>
      <xdr:col>11</xdr:col>
      <xdr:colOff>0</xdr:colOff>
      <xdr:row>45</xdr:row>
      <xdr:rowOff>0</xdr:rowOff>
    </xdr:to>
    <xdr:sp macro="" textlink="">
      <xdr:nvSpPr>
        <xdr:cNvPr id="18441" name="Line 1">
          <a:extLst>
            <a:ext uri="{FF2B5EF4-FFF2-40B4-BE49-F238E27FC236}">
              <a16:creationId xmlns:a16="http://schemas.microsoft.com/office/drawing/2014/main" id="{2797FFA6-71AD-46C7-B2B8-11ABC2E24B87}"/>
            </a:ext>
          </a:extLst>
        </xdr:cNvPr>
        <xdr:cNvSpPr>
          <a:spLocks noChangeShapeType="1"/>
        </xdr:cNvSpPr>
      </xdr:nvSpPr>
      <xdr:spPr bwMode="auto">
        <a:xfrm flipH="1">
          <a:off x="8420100" y="4933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4"/>
  <sheetViews>
    <sheetView tabSelected="1" zoomScaleNormal="100" zoomScaleSheetLayoutView="100" workbookViewId="0">
      <selection activeCell="D61" sqref="D61"/>
    </sheetView>
  </sheetViews>
  <sheetFormatPr defaultRowHeight="14.25" outlineLevelRow="1" x14ac:dyDescent="0.15"/>
  <cols>
    <col min="1" max="1" width="9" style="3"/>
    <col min="2" max="2" width="6.375" style="3" customWidth="1"/>
    <col min="3" max="9" width="10.125" style="3" customWidth="1"/>
    <col min="10" max="16" width="12.125" style="3" customWidth="1"/>
    <col min="17" max="16384" width="9" style="3"/>
  </cols>
  <sheetData>
    <row r="1" spans="1:16" ht="20.100000000000001" customHeight="1" thickBot="1" x14ac:dyDescent="0.2">
      <c r="A1" s="1" t="s">
        <v>24</v>
      </c>
      <c r="B1" s="2"/>
      <c r="P1" s="4" t="s">
        <v>7</v>
      </c>
    </row>
    <row r="2" spans="1:16" ht="20.100000000000001" customHeight="1" x14ac:dyDescent="0.15">
      <c r="A2" s="93" t="s">
        <v>23</v>
      </c>
      <c r="B2" s="89"/>
      <c r="C2" s="80" t="s">
        <v>6</v>
      </c>
      <c r="D2" s="80" t="s">
        <v>16</v>
      </c>
      <c r="E2" s="80"/>
      <c r="F2" s="80"/>
      <c r="G2" s="80"/>
      <c r="H2" s="95" t="s">
        <v>22</v>
      </c>
      <c r="I2" s="96"/>
      <c r="J2" s="96" t="s">
        <v>21</v>
      </c>
      <c r="K2" s="97"/>
      <c r="L2" s="80" t="s">
        <v>12</v>
      </c>
      <c r="M2" s="80" t="s">
        <v>18</v>
      </c>
      <c r="N2" s="80"/>
      <c r="O2" s="80"/>
      <c r="P2" s="95" t="s">
        <v>15</v>
      </c>
    </row>
    <row r="3" spans="1:16" ht="20.100000000000001" customHeight="1" x14ac:dyDescent="0.15">
      <c r="A3" s="94"/>
      <c r="B3" s="90"/>
      <c r="C3" s="81"/>
      <c r="D3" s="6" t="s">
        <v>6</v>
      </c>
      <c r="E3" s="6" t="s">
        <v>9</v>
      </c>
      <c r="F3" s="6" t="s">
        <v>10</v>
      </c>
      <c r="G3" s="6" t="s">
        <v>11</v>
      </c>
      <c r="H3" s="6" t="s">
        <v>6</v>
      </c>
      <c r="I3" s="7" t="s">
        <v>19</v>
      </c>
      <c r="J3" s="8" t="s">
        <v>10</v>
      </c>
      <c r="K3" s="6" t="s">
        <v>11</v>
      </c>
      <c r="L3" s="81"/>
      <c r="M3" s="6" t="s">
        <v>6</v>
      </c>
      <c r="N3" s="6" t="s">
        <v>13</v>
      </c>
      <c r="O3" s="6" t="s">
        <v>14</v>
      </c>
      <c r="P3" s="98"/>
    </row>
    <row r="4" spans="1:16" ht="20.100000000000001" customHeight="1" x14ac:dyDescent="0.15">
      <c r="A4" s="91" t="s">
        <v>20</v>
      </c>
      <c r="B4" s="92"/>
      <c r="C4" s="9">
        <f>SUM(D4,H4,L4:L4,M4,P4)</f>
        <v>572</v>
      </c>
      <c r="D4" s="10">
        <f t="shared" ref="D4:D16" si="0">SUM(E4:G4)</f>
        <v>439</v>
      </c>
      <c r="E4" s="10">
        <f>SUM(E26:E29)</f>
        <v>65</v>
      </c>
      <c r="F4" s="10">
        <f>SUM(F26:F29)</f>
        <v>274</v>
      </c>
      <c r="G4" s="10">
        <f>SUM(G26:G29)</f>
        <v>100</v>
      </c>
      <c r="H4" s="10">
        <f t="shared" ref="H4:H16" si="1">SUM(I4:K4)</f>
        <v>6</v>
      </c>
      <c r="I4" s="10" t="s">
        <v>26</v>
      </c>
      <c r="J4" s="10" t="s">
        <v>26</v>
      </c>
      <c r="K4" s="10">
        <f>SUM(K26:K29)</f>
        <v>6</v>
      </c>
      <c r="L4" s="10">
        <f>SUM(L26:L29)</f>
        <v>11</v>
      </c>
      <c r="M4" s="10">
        <f>SUM(N4:O4)</f>
        <v>90</v>
      </c>
      <c r="N4" s="10">
        <f>SUM(N26:N29)</f>
        <v>76</v>
      </c>
      <c r="O4" s="10">
        <f>SUM(O26:O29)</f>
        <v>14</v>
      </c>
      <c r="P4" s="10">
        <f>SUM(P26:P29)</f>
        <v>26</v>
      </c>
    </row>
    <row r="5" spans="1:16" ht="20.100000000000001" customHeight="1" x14ac:dyDescent="0.15">
      <c r="A5" s="91">
        <v>14</v>
      </c>
      <c r="B5" s="92"/>
      <c r="C5" s="11">
        <f t="shared" ref="C5:C13" si="2">SUM(D5,H5,L5:L5,M5,P5)</f>
        <v>567</v>
      </c>
      <c r="D5" s="12">
        <f t="shared" si="0"/>
        <v>506</v>
      </c>
      <c r="E5" s="12">
        <f>SUM(E30:E33)</f>
        <v>68</v>
      </c>
      <c r="F5" s="12">
        <f>SUM(F30:F33)</f>
        <v>298</v>
      </c>
      <c r="G5" s="12">
        <f>SUM(G30:G33)</f>
        <v>140</v>
      </c>
      <c r="H5" s="12">
        <f t="shared" si="1"/>
        <v>5</v>
      </c>
      <c r="I5" s="12" t="s">
        <v>26</v>
      </c>
      <c r="J5" s="12" t="s">
        <v>26</v>
      </c>
      <c r="K5" s="12">
        <f>SUM(K30:K33)</f>
        <v>5</v>
      </c>
      <c r="L5" s="12">
        <f>SUM(L30:L33)</f>
        <v>23</v>
      </c>
      <c r="M5" s="12">
        <f>SUM(N5:O5)</f>
        <v>15</v>
      </c>
      <c r="N5" s="12">
        <f>SUM(N30:N33)</f>
        <v>9</v>
      </c>
      <c r="O5" s="12">
        <f>SUM(O30:O33)</f>
        <v>6</v>
      </c>
      <c r="P5" s="12">
        <f>SUM(P30:P33)</f>
        <v>18</v>
      </c>
    </row>
    <row r="6" spans="1:16" ht="20.100000000000001" customHeight="1" x14ac:dyDescent="0.15">
      <c r="A6" s="91">
        <v>15</v>
      </c>
      <c r="B6" s="92"/>
      <c r="C6" s="11">
        <f t="shared" si="2"/>
        <v>568</v>
      </c>
      <c r="D6" s="12">
        <f t="shared" si="0"/>
        <v>510</v>
      </c>
      <c r="E6" s="12">
        <f>SUM(E34:E37)</f>
        <v>63</v>
      </c>
      <c r="F6" s="12">
        <f>SUM(F34:F37)</f>
        <v>254</v>
      </c>
      <c r="G6" s="12">
        <f>SUM(G34:G37)</f>
        <v>193</v>
      </c>
      <c r="H6" s="12">
        <f t="shared" si="1"/>
        <v>8</v>
      </c>
      <c r="I6" s="12" t="s">
        <v>26</v>
      </c>
      <c r="J6" s="12" t="s">
        <v>26</v>
      </c>
      <c r="K6" s="12">
        <f>SUM(K34:K37)</f>
        <v>8</v>
      </c>
      <c r="L6" s="12">
        <f>SUM(L34:L37)</f>
        <v>30</v>
      </c>
      <c r="M6" s="12">
        <f>SUM(N6:O6)</f>
        <v>8</v>
      </c>
      <c r="N6" s="12">
        <f>SUM(N34:N37)</f>
        <v>8</v>
      </c>
      <c r="O6" s="12" t="s">
        <v>26</v>
      </c>
      <c r="P6" s="12">
        <f>SUM(P34:P37)</f>
        <v>12</v>
      </c>
    </row>
    <row r="7" spans="1:16" ht="20.100000000000001" customHeight="1" x14ac:dyDescent="0.15">
      <c r="A7" s="91">
        <v>16</v>
      </c>
      <c r="B7" s="92"/>
      <c r="C7" s="11">
        <f t="shared" si="2"/>
        <v>556</v>
      </c>
      <c r="D7" s="12">
        <f t="shared" si="0"/>
        <v>467</v>
      </c>
      <c r="E7" s="12">
        <f>SUM(E38:E41)</f>
        <v>41</v>
      </c>
      <c r="F7" s="12">
        <f>SUM(F38:F41)</f>
        <v>187</v>
      </c>
      <c r="G7" s="12">
        <f>SUM(G38:G41)</f>
        <v>239</v>
      </c>
      <c r="H7" s="12">
        <f t="shared" si="1"/>
        <v>13</v>
      </c>
      <c r="I7" s="12" t="s">
        <v>26</v>
      </c>
      <c r="J7" s="12" t="s">
        <v>26</v>
      </c>
      <c r="K7" s="12">
        <f>SUM(K38:K41)</f>
        <v>13</v>
      </c>
      <c r="L7" s="12">
        <f>SUM(L38:L41)</f>
        <v>39</v>
      </c>
      <c r="M7" s="12">
        <f>SUM(N7:O7)</f>
        <v>19</v>
      </c>
      <c r="N7" s="12">
        <f>SUM(N38:N41)</f>
        <v>19</v>
      </c>
      <c r="O7" s="12" t="s">
        <v>26</v>
      </c>
      <c r="P7" s="12">
        <f>SUM(P38:P41)</f>
        <v>18</v>
      </c>
    </row>
    <row r="8" spans="1:16" ht="20.100000000000001" customHeight="1" x14ac:dyDescent="0.15">
      <c r="A8" s="91">
        <v>17</v>
      </c>
      <c r="B8" s="92"/>
      <c r="C8" s="11">
        <f t="shared" si="2"/>
        <v>589</v>
      </c>
      <c r="D8" s="12">
        <f t="shared" si="0"/>
        <v>521</v>
      </c>
      <c r="E8" s="12">
        <f>SUM(E42:E45)</f>
        <v>57</v>
      </c>
      <c r="F8" s="12">
        <f>SUM(F42:F45)</f>
        <v>141</v>
      </c>
      <c r="G8" s="12">
        <f>SUM(G42:G45)</f>
        <v>323</v>
      </c>
      <c r="H8" s="12">
        <f t="shared" si="1"/>
        <v>11</v>
      </c>
      <c r="I8" s="12" t="s">
        <v>25</v>
      </c>
      <c r="J8" s="12" t="s">
        <v>25</v>
      </c>
      <c r="K8" s="12">
        <f>SUM(K42:K45)</f>
        <v>11</v>
      </c>
      <c r="L8" s="12">
        <f>SUM(L42:L45)</f>
        <v>38</v>
      </c>
      <c r="M8" s="12" t="s">
        <v>26</v>
      </c>
      <c r="N8" s="12" t="s">
        <v>26</v>
      </c>
      <c r="O8" s="12" t="s">
        <v>26</v>
      </c>
      <c r="P8" s="12">
        <f>SUM(P42:P45)</f>
        <v>19</v>
      </c>
    </row>
    <row r="9" spans="1:16" ht="20.100000000000001" customHeight="1" x14ac:dyDescent="0.15">
      <c r="A9" s="91">
        <v>18</v>
      </c>
      <c r="B9" s="92"/>
      <c r="C9" s="11">
        <f t="shared" si="2"/>
        <v>546</v>
      </c>
      <c r="D9" s="12">
        <f t="shared" si="0"/>
        <v>468</v>
      </c>
      <c r="E9" s="13">
        <v>72</v>
      </c>
      <c r="F9" s="13">
        <v>234</v>
      </c>
      <c r="G9" s="13">
        <v>162</v>
      </c>
      <c r="H9" s="12">
        <f t="shared" si="1"/>
        <v>4</v>
      </c>
      <c r="I9" s="13" t="s">
        <v>25</v>
      </c>
      <c r="J9" s="13" t="s">
        <v>25</v>
      </c>
      <c r="K9" s="13">
        <v>4</v>
      </c>
      <c r="L9" s="12">
        <f>SUM(L43:L46)</f>
        <v>10</v>
      </c>
      <c r="M9" s="13">
        <f>SUM(N9:O9)</f>
        <v>57</v>
      </c>
      <c r="N9" s="13">
        <v>55</v>
      </c>
      <c r="O9" s="13">
        <v>2</v>
      </c>
      <c r="P9" s="13">
        <v>7</v>
      </c>
    </row>
    <row r="10" spans="1:16" ht="20.100000000000001" customHeight="1" x14ac:dyDescent="0.15">
      <c r="A10" s="91">
        <v>19</v>
      </c>
      <c r="B10" s="92"/>
      <c r="C10" s="11">
        <f t="shared" si="2"/>
        <v>408</v>
      </c>
      <c r="D10" s="12">
        <f t="shared" si="0"/>
        <v>319</v>
      </c>
      <c r="E10" s="13">
        <f>35+24+6</f>
        <v>65</v>
      </c>
      <c r="F10" s="13">
        <f>91+25</f>
        <v>116</v>
      </c>
      <c r="G10" s="13">
        <f>125+13</f>
        <v>138</v>
      </c>
      <c r="H10" s="12">
        <f t="shared" si="1"/>
        <v>2</v>
      </c>
      <c r="I10" s="13" t="s">
        <v>25</v>
      </c>
      <c r="J10" s="13" t="s">
        <v>25</v>
      </c>
      <c r="K10" s="13">
        <v>2</v>
      </c>
      <c r="L10" s="12">
        <f>SUM(L44:L47)</f>
        <v>10</v>
      </c>
      <c r="M10" s="13">
        <f>SUM(N10:O10)</f>
        <v>71</v>
      </c>
      <c r="N10" s="13">
        <f>36+11</f>
        <v>47</v>
      </c>
      <c r="O10" s="13">
        <f>29-5</f>
        <v>24</v>
      </c>
      <c r="P10" s="13">
        <v>6</v>
      </c>
    </row>
    <row r="11" spans="1:16" ht="20.100000000000001" customHeight="1" x14ac:dyDescent="0.15">
      <c r="A11" s="84">
        <v>20</v>
      </c>
      <c r="B11" s="84"/>
      <c r="C11" s="11">
        <f t="shared" si="2"/>
        <v>348</v>
      </c>
      <c r="D11" s="12">
        <f t="shared" si="0"/>
        <v>312</v>
      </c>
      <c r="E11" s="13">
        <v>56</v>
      </c>
      <c r="F11" s="13">
        <v>163</v>
      </c>
      <c r="G11" s="13">
        <v>93</v>
      </c>
      <c r="H11" s="12">
        <f t="shared" si="1"/>
        <v>7</v>
      </c>
      <c r="I11" s="13">
        <v>5</v>
      </c>
      <c r="J11" s="13" t="s">
        <v>26</v>
      </c>
      <c r="K11" s="13">
        <v>2</v>
      </c>
      <c r="L11" s="12">
        <f>SUM(L45:L48)</f>
        <v>24</v>
      </c>
      <c r="M11" s="13" t="s">
        <v>26</v>
      </c>
      <c r="N11" s="13" t="s">
        <v>26</v>
      </c>
      <c r="O11" s="13" t="s">
        <v>26</v>
      </c>
      <c r="P11" s="13">
        <v>5</v>
      </c>
    </row>
    <row r="12" spans="1:16" ht="20.100000000000001" customHeight="1" x14ac:dyDescent="0.15">
      <c r="A12" s="84">
        <v>21</v>
      </c>
      <c r="B12" s="84"/>
      <c r="C12" s="11">
        <f>SUM(D12,H12,L12:L12,M12,P12)</f>
        <v>252</v>
      </c>
      <c r="D12" s="12">
        <f t="shared" si="0"/>
        <v>221</v>
      </c>
      <c r="E12" s="13">
        <v>46</v>
      </c>
      <c r="F12" s="13">
        <v>121</v>
      </c>
      <c r="G12" s="13">
        <v>54</v>
      </c>
      <c r="H12" s="12">
        <f t="shared" si="1"/>
        <v>9</v>
      </c>
      <c r="I12" s="13">
        <v>5</v>
      </c>
      <c r="J12" s="13" t="s">
        <v>26</v>
      </c>
      <c r="K12" s="13">
        <v>4</v>
      </c>
      <c r="L12" s="12">
        <f>SUM(L46:L49)</f>
        <v>19</v>
      </c>
      <c r="M12" s="13" t="s">
        <v>26</v>
      </c>
      <c r="N12" s="13" t="s">
        <v>26</v>
      </c>
      <c r="O12" s="13" t="s">
        <v>26</v>
      </c>
      <c r="P12" s="13">
        <v>3</v>
      </c>
    </row>
    <row r="13" spans="1:16" ht="20.100000000000001" customHeight="1" x14ac:dyDescent="0.15">
      <c r="A13" s="84">
        <v>22</v>
      </c>
      <c r="B13" s="85"/>
      <c r="C13" s="11">
        <f t="shared" si="2"/>
        <v>327</v>
      </c>
      <c r="D13" s="12">
        <f t="shared" si="0"/>
        <v>214</v>
      </c>
      <c r="E13" s="13">
        <v>54</v>
      </c>
      <c r="F13" s="13">
        <v>69</v>
      </c>
      <c r="G13" s="13">
        <v>91</v>
      </c>
      <c r="H13" s="12">
        <f t="shared" si="1"/>
        <v>9</v>
      </c>
      <c r="I13" s="13">
        <v>4</v>
      </c>
      <c r="J13" s="13" t="s">
        <v>26</v>
      </c>
      <c r="K13" s="13">
        <v>5</v>
      </c>
      <c r="L13" s="12">
        <f>SUM(L47:L50)</f>
        <v>19</v>
      </c>
      <c r="M13" s="13">
        <f>SUM(N13:O13)</f>
        <v>78</v>
      </c>
      <c r="N13" s="13">
        <v>78</v>
      </c>
      <c r="O13" s="13" t="s">
        <v>26</v>
      </c>
      <c r="P13" s="13">
        <v>7</v>
      </c>
    </row>
    <row r="14" spans="1:16" ht="20.100000000000001" customHeight="1" x14ac:dyDescent="0.15">
      <c r="A14" s="84">
        <v>23</v>
      </c>
      <c r="B14" s="85"/>
      <c r="C14" s="11">
        <f>SUM(D14,H14,L14:L14,M14,P14)</f>
        <v>211</v>
      </c>
      <c r="D14" s="12">
        <f t="shared" si="0"/>
        <v>175</v>
      </c>
      <c r="E14" s="13">
        <v>34</v>
      </c>
      <c r="F14" s="13">
        <v>42</v>
      </c>
      <c r="G14" s="13">
        <v>99</v>
      </c>
      <c r="H14" s="12">
        <f t="shared" si="1"/>
        <v>5</v>
      </c>
      <c r="I14" s="13" t="s">
        <v>26</v>
      </c>
      <c r="J14" s="13" t="s">
        <v>26</v>
      </c>
      <c r="K14" s="13">
        <v>5</v>
      </c>
      <c r="L14" s="12">
        <v>22</v>
      </c>
      <c r="M14" s="13">
        <f>SUM(N14:O14)</f>
        <v>0</v>
      </c>
      <c r="N14" s="13" t="s">
        <v>26</v>
      </c>
      <c r="O14" s="13" t="s">
        <v>26</v>
      </c>
      <c r="P14" s="13">
        <v>9</v>
      </c>
    </row>
    <row r="15" spans="1:16" ht="20.100000000000001" customHeight="1" x14ac:dyDescent="0.15">
      <c r="A15" s="84">
        <v>24</v>
      </c>
      <c r="B15" s="85"/>
      <c r="C15" s="11">
        <f>SUM(D15,H15,L15:L15,M15,P15)</f>
        <v>259</v>
      </c>
      <c r="D15" s="12">
        <f t="shared" si="0"/>
        <v>202</v>
      </c>
      <c r="E15" s="13">
        <v>46</v>
      </c>
      <c r="F15" s="13">
        <v>61</v>
      </c>
      <c r="G15" s="13">
        <v>95</v>
      </c>
      <c r="H15" s="12">
        <f t="shared" si="1"/>
        <v>10</v>
      </c>
      <c r="I15" s="13" t="s">
        <v>25</v>
      </c>
      <c r="J15" s="13">
        <v>1</v>
      </c>
      <c r="K15" s="13">
        <v>9</v>
      </c>
      <c r="L15" s="12">
        <v>22</v>
      </c>
      <c r="M15" s="13">
        <f>SUM(N15:O15)</f>
        <v>14</v>
      </c>
      <c r="N15" s="13" t="s">
        <v>25</v>
      </c>
      <c r="O15" s="13">
        <v>14</v>
      </c>
      <c r="P15" s="13">
        <v>11</v>
      </c>
    </row>
    <row r="16" spans="1:16" ht="20.100000000000001" customHeight="1" thickBot="1" x14ac:dyDescent="0.2">
      <c r="A16" s="86">
        <v>25</v>
      </c>
      <c r="B16" s="87"/>
      <c r="C16" s="71">
        <f>SUM(D16,H16,L16:L16,M16,P16)</f>
        <v>546</v>
      </c>
      <c r="D16" s="72">
        <f t="shared" si="0"/>
        <v>320</v>
      </c>
      <c r="E16" s="73">
        <v>89</v>
      </c>
      <c r="F16" s="73">
        <v>70</v>
      </c>
      <c r="G16" s="73">
        <v>161</v>
      </c>
      <c r="H16" s="72">
        <f t="shared" si="1"/>
        <v>10</v>
      </c>
      <c r="I16" s="73" t="s">
        <v>26</v>
      </c>
      <c r="J16" s="73">
        <v>1</v>
      </c>
      <c r="K16" s="73">
        <v>9</v>
      </c>
      <c r="L16" s="72">
        <v>48</v>
      </c>
      <c r="M16" s="73">
        <f>SUM(N16:O16)</f>
        <v>160</v>
      </c>
      <c r="N16" s="73">
        <v>145</v>
      </c>
      <c r="O16" s="73">
        <v>15</v>
      </c>
      <c r="P16" s="73">
        <v>8</v>
      </c>
    </row>
    <row r="17" spans="1:16" ht="38.25" customHeight="1" x14ac:dyDescent="0.15">
      <c r="A17" s="3" t="s">
        <v>34</v>
      </c>
    </row>
    <row r="18" spans="1:16" ht="38.25" customHeight="1" x14ac:dyDescent="0.15"/>
    <row r="19" spans="1:16" ht="38.25" hidden="1" customHeight="1" thickBot="1" x14ac:dyDescent="0.2">
      <c r="A19" s="1" t="s">
        <v>24</v>
      </c>
      <c r="B19" s="2"/>
    </row>
    <row r="20" spans="1:16" ht="38.25" hidden="1" customHeight="1" x14ac:dyDescent="0.15">
      <c r="A20" s="88" t="s">
        <v>0</v>
      </c>
      <c r="B20" s="89"/>
      <c r="C20" s="80" t="s">
        <v>6</v>
      </c>
      <c r="D20" s="80" t="s">
        <v>16</v>
      </c>
      <c r="E20" s="80"/>
      <c r="F20" s="80"/>
      <c r="G20" s="80"/>
      <c r="H20" s="80" t="s">
        <v>17</v>
      </c>
      <c r="I20" s="80"/>
      <c r="J20" s="80"/>
      <c r="K20" s="80"/>
      <c r="L20" s="80" t="s">
        <v>12</v>
      </c>
      <c r="M20" s="80" t="s">
        <v>18</v>
      </c>
      <c r="N20" s="80"/>
      <c r="O20" s="80"/>
      <c r="P20" s="82" t="s">
        <v>15</v>
      </c>
    </row>
    <row r="21" spans="1:16" ht="38.25" hidden="1" customHeight="1" x14ac:dyDescent="0.15">
      <c r="A21" s="75"/>
      <c r="B21" s="90"/>
      <c r="C21" s="81"/>
      <c r="D21" s="6" t="s">
        <v>6</v>
      </c>
      <c r="E21" s="6" t="s">
        <v>27</v>
      </c>
      <c r="F21" s="6" t="s">
        <v>10</v>
      </c>
      <c r="G21" s="6" t="s">
        <v>11</v>
      </c>
      <c r="H21" s="6" t="s">
        <v>6</v>
      </c>
      <c r="I21" s="6" t="s">
        <v>19</v>
      </c>
      <c r="J21" s="6" t="s">
        <v>10</v>
      </c>
      <c r="K21" s="6" t="s">
        <v>11</v>
      </c>
      <c r="L21" s="81"/>
      <c r="M21" s="6" t="s">
        <v>6</v>
      </c>
      <c r="N21" s="6" t="s">
        <v>13</v>
      </c>
      <c r="O21" s="6" t="s">
        <v>14</v>
      </c>
      <c r="P21" s="83"/>
    </row>
    <row r="22" spans="1:16" ht="38.25" hidden="1" customHeight="1" x14ac:dyDescent="0.15">
      <c r="A22" s="75" t="s">
        <v>1</v>
      </c>
      <c r="B22" s="5" t="s">
        <v>2</v>
      </c>
      <c r="C22" s="14">
        <f t="shared" ref="C22:C45" si="3">SUM(D22,H22,L22:L22,M22,P22)</f>
        <v>353</v>
      </c>
      <c r="D22" s="15">
        <f>SUM(E22:G22)</f>
        <v>194</v>
      </c>
      <c r="E22" s="15">
        <v>39</v>
      </c>
      <c r="F22" s="15">
        <v>119</v>
      </c>
      <c r="G22" s="15">
        <v>36</v>
      </c>
      <c r="H22" s="15">
        <f>SUM(I22:K22)</f>
        <v>7</v>
      </c>
      <c r="I22" s="15">
        <v>2</v>
      </c>
      <c r="J22" s="15">
        <v>1</v>
      </c>
      <c r="K22" s="15">
        <v>4</v>
      </c>
      <c r="L22" s="15">
        <v>17</v>
      </c>
      <c r="M22" s="15">
        <f>SUM(N22:O22)</f>
        <v>128</v>
      </c>
      <c r="N22" s="15">
        <v>99</v>
      </c>
      <c r="O22" s="15">
        <v>29</v>
      </c>
      <c r="P22" s="16">
        <v>7</v>
      </c>
    </row>
    <row r="23" spans="1:16" ht="38.25" hidden="1" customHeight="1" x14ac:dyDescent="0.15">
      <c r="A23" s="74"/>
      <c r="B23" s="6" t="s">
        <v>3</v>
      </c>
      <c r="C23" s="17">
        <f t="shared" si="3"/>
        <v>0</v>
      </c>
      <c r="D23" s="18">
        <f t="shared" ref="D23:D45" si="4">SUM(E23:G23)</f>
        <v>0</v>
      </c>
      <c r="E23" s="18"/>
      <c r="F23" s="18"/>
      <c r="G23" s="18"/>
      <c r="H23" s="18">
        <f t="shared" ref="H23:H45" si="5">SUM(I23:K23)</f>
        <v>0</v>
      </c>
      <c r="I23" s="18"/>
      <c r="J23" s="18"/>
      <c r="K23" s="18"/>
      <c r="L23" s="18"/>
      <c r="M23" s="18">
        <f t="shared" ref="M23:M45" si="6">SUM(N23:O23)</f>
        <v>0</v>
      </c>
      <c r="N23" s="18"/>
      <c r="O23" s="18"/>
      <c r="P23" s="19"/>
    </row>
    <row r="24" spans="1:16" ht="38.25" hidden="1" customHeight="1" x14ac:dyDescent="0.15">
      <c r="A24" s="74"/>
      <c r="B24" s="6" t="s">
        <v>4</v>
      </c>
      <c r="C24" s="17">
        <f t="shared" si="3"/>
        <v>0</v>
      </c>
      <c r="D24" s="18">
        <f t="shared" si="4"/>
        <v>0</v>
      </c>
      <c r="E24" s="18"/>
      <c r="F24" s="18"/>
      <c r="G24" s="18"/>
      <c r="H24" s="18">
        <f t="shared" si="5"/>
        <v>0</v>
      </c>
      <c r="I24" s="18"/>
      <c r="J24" s="18"/>
      <c r="K24" s="18"/>
      <c r="L24" s="18"/>
      <c r="M24" s="18">
        <f t="shared" si="6"/>
        <v>0</v>
      </c>
      <c r="N24" s="18"/>
      <c r="O24" s="18"/>
      <c r="P24" s="19"/>
    </row>
    <row r="25" spans="1:16" ht="38.25" hidden="1" customHeight="1" x14ac:dyDescent="0.15">
      <c r="A25" s="74"/>
      <c r="B25" s="6" t="s">
        <v>5</v>
      </c>
      <c r="C25" s="17">
        <f t="shared" si="3"/>
        <v>0</v>
      </c>
      <c r="D25" s="18">
        <f t="shared" si="4"/>
        <v>0</v>
      </c>
      <c r="E25" s="18"/>
      <c r="F25" s="18"/>
      <c r="G25" s="18"/>
      <c r="H25" s="18">
        <f t="shared" si="5"/>
        <v>0</v>
      </c>
      <c r="I25" s="18"/>
      <c r="J25" s="18"/>
      <c r="K25" s="18"/>
      <c r="L25" s="18"/>
      <c r="M25" s="18">
        <f t="shared" si="6"/>
        <v>0</v>
      </c>
      <c r="N25" s="18"/>
      <c r="O25" s="18"/>
      <c r="P25" s="19"/>
    </row>
    <row r="26" spans="1:16" ht="38.25" hidden="1" customHeight="1" x14ac:dyDescent="0.15">
      <c r="A26" s="74">
        <v>13</v>
      </c>
      <c r="B26" s="6" t="s">
        <v>2</v>
      </c>
      <c r="C26" s="17">
        <f t="shared" si="3"/>
        <v>466</v>
      </c>
      <c r="D26" s="18">
        <f t="shared" si="4"/>
        <v>364</v>
      </c>
      <c r="E26" s="18">
        <v>50</v>
      </c>
      <c r="F26" s="18">
        <v>256</v>
      </c>
      <c r="G26" s="18">
        <v>58</v>
      </c>
      <c r="H26" s="18">
        <f t="shared" si="5"/>
        <v>6</v>
      </c>
      <c r="I26" s="18">
        <v>0</v>
      </c>
      <c r="J26" s="18">
        <v>0</v>
      </c>
      <c r="K26" s="18">
        <v>6</v>
      </c>
      <c r="L26" s="18">
        <v>0</v>
      </c>
      <c r="M26" s="18">
        <f t="shared" si="6"/>
        <v>72</v>
      </c>
      <c r="N26" s="18">
        <v>70</v>
      </c>
      <c r="O26" s="18">
        <v>2</v>
      </c>
      <c r="P26" s="19">
        <v>24</v>
      </c>
    </row>
    <row r="27" spans="1:16" ht="38.25" hidden="1" customHeight="1" x14ac:dyDescent="0.15">
      <c r="A27" s="74"/>
      <c r="B27" s="6" t="s">
        <v>3</v>
      </c>
      <c r="C27" s="17">
        <f t="shared" si="3"/>
        <v>31</v>
      </c>
      <c r="D27" s="18">
        <f t="shared" si="4"/>
        <v>19</v>
      </c>
      <c r="E27" s="18"/>
      <c r="F27" s="18">
        <v>4</v>
      </c>
      <c r="G27" s="18">
        <v>15</v>
      </c>
      <c r="H27" s="18">
        <f t="shared" si="5"/>
        <v>0</v>
      </c>
      <c r="I27" s="18"/>
      <c r="J27" s="18"/>
      <c r="K27" s="18"/>
      <c r="L27" s="18">
        <v>3</v>
      </c>
      <c r="M27" s="18">
        <f t="shared" si="6"/>
        <v>8</v>
      </c>
      <c r="N27" s="18"/>
      <c r="O27" s="18">
        <v>8</v>
      </c>
      <c r="P27" s="19">
        <v>1</v>
      </c>
    </row>
    <row r="28" spans="1:16" ht="38.25" hidden="1" customHeight="1" x14ac:dyDescent="0.15">
      <c r="A28" s="74"/>
      <c r="B28" s="6" t="s">
        <v>4</v>
      </c>
      <c r="C28" s="17">
        <f t="shared" si="3"/>
        <v>49</v>
      </c>
      <c r="D28" s="18">
        <f t="shared" si="4"/>
        <v>36</v>
      </c>
      <c r="E28" s="18">
        <v>10</v>
      </c>
      <c r="F28" s="18">
        <v>10</v>
      </c>
      <c r="G28" s="18">
        <v>16</v>
      </c>
      <c r="H28" s="18">
        <f t="shared" si="5"/>
        <v>0</v>
      </c>
      <c r="I28" s="18"/>
      <c r="J28" s="18"/>
      <c r="K28" s="18"/>
      <c r="L28" s="18">
        <v>8</v>
      </c>
      <c r="M28" s="18">
        <f t="shared" si="6"/>
        <v>5</v>
      </c>
      <c r="N28" s="18">
        <v>5</v>
      </c>
      <c r="O28" s="18"/>
      <c r="P28" s="19"/>
    </row>
    <row r="29" spans="1:16" ht="38.25" hidden="1" customHeight="1" x14ac:dyDescent="0.15">
      <c r="A29" s="76"/>
      <c r="B29" s="20" t="s">
        <v>5</v>
      </c>
      <c r="C29" s="21">
        <f t="shared" si="3"/>
        <v>26</v>
      </c>
      <c r="D29" s="22">
        <f t="shared" si="4"/>
        <v>20</v>
      </c>
      <c r="E29" s="23">
        <v>5</v>
      </c>
      <c r="F29" s="23">
        <v>4</v>
      </c>
      <c r="G29" s="23">
        <v>11</v>
      </c>
      <c r="H29" s="23">
        <f t="shared" si="5"/>
        <v>0</v>
      </c>
      <c r="I29" s="23"/>
      <c r="J29" s="23"/>
      <c r="K29" s="23"/>
      <c r="L29" s="23"/>
      <c r="M29" s="23">
        <f t="shared" si="6"/>
        <v>5</v>
      </c>
      <c r="N29" s="23">
        <v>1</v>
      </c>
      <c r="O29" s="23">
        <v>4</v>
      </c>
      <c r="P29" s="24">
        <v>1</v>
      </c>
    </row>
    <row r="30" spans="1:16" ht="38.25" hidden="1" customHeight="1" x14ac:dyDescent="0.15">
      <c r="A30" s="74">
        <v>14</v>
      </c>
      <c r="B30" s="6" t="s">
        <v>2</v>
      </c>
      <c r="C30" s="14">
        <f t="shared" si="3"/>
        <v>456</v>
      </c>
      <c r="D30" s="15">
        <f t="shared" si="4"/>
        <v>413</v>
      </c>
      <c r="E30" s="15">
        <v>46</v>
      </c>
      <c r="F30" s="15">
        <v>277</v>
      </c>
      <c r="G30" s="15">
        <v>90</v>
      </c>
      <c r="H30" s="15">
        <f t="shared" si="5"/>
        <v>4</v>
      </c>
      <c r="I30" s="15">
        <v>0</v>
      </c>
      <c r="J30" s="15">
        <v>0</v>
      </c>
      <c r="K30" s="15">
        <v>4</v>
      </c>
      <c r="L30" s="15">
        <v>17</v>
      </c>
      <c r="M30" s="15">
        <f t="shared" si="6"/>
        <v>12</v>
      </c>
      <c r="N30" s="15">
        <v>9</v>
      </c>
      <c r="O30" s="15">
        <v>3</v>
      </c>
      <c r="P30" s="16">
        <v>10</v>
      </c>
    </row>
    <row r="31" spans="1:16" ht="38.25" hidden="1" customHeight="1" x14ac:dyDescent="0.15">
      <c r="A31" s="74"/>
      <c r="B31" s="6" t="s">
        <v>3</v>
      </c>
      <c r="C31" s="17">
        <f t="shared" si="3"/>
        <v>49</v>
      </c>
      <c r="D31" s="18">
        <f t="shared" si="4"/>
        <v>38</v>
      </c>
      <c r="E31" s="18"/>
      <c r="F31" s="18">
        <v>12</v>
      </c>
      <c r="G31" s="18">
        <v>26</v>
      </c>
      <c r="H31" s="18">
        <f t="shared" si="5"/>
        <v>1</v>
      </c>
      <c r="I31" s="18"/>
      <c r="J31" s="18"/>
      <c r="K31" s="18">
        <v>1</v>
      </c>
      <c r="L31" s="18">
        <v>4</v>
      </c>
      <c r="M31" s="18">
        <f t="shared" si="6"/>
        <v>3</v>
      </c>
      <c r="N31" s="18"/>
      <c r="O31" s="18">
        <v>3</v>
      </c>
      <c r="P31" s="19">
        <v>3</v>
      </c>
    </row>
    <row r="32" spans="1:16" ht="38.25" hidden="1" customHeight="1" x14ac:dyDescent="0.15">
      <c r="A32" s="74"/>
      <c r="B32" s="6" t="s">
        <v>4</v>
      </c>
      <c r="C32" s="17">
        <f t="shared" si="3"/>
        <v>38</v>
      </c>
      <c r="D32" s="18">
        <f t="shared" si="4"/>
        <v>32</v>
      </c>
      <c r="E32" s="18">
        <v>13</v>
      </c>
      <c r="F32" s="18">
        <v>6</v>
      </c>
      <c r="G32" s="18">
        <v>13</v>
      </c>
      <c r="H32" s="18">
        <f t="shared" si="5"/>
        <v>0</v>
      </c>
      <c r="I32" s="18"/>
      <c r="J32" s="18"/>
      <c r="K32" s="18"/>
      <c r="L32" s="18">
        <v>2</v>
      </c>
      <c r="M32" s="18">
        <f t="shared" si="6"/>
        <v>0</v>
      </c>
      <c r="N32" s="18"/>
      <c r="O32" s="18"/>
      <c r="P32" s="19">
        <v>4</v>
      </c>
    </row>
    <row r="33" spans="1:16" ht="38.25" hidden="1" customHeight="1" x14ac:dyDescent="0.15">
      <c r="A33" s="74"/>
      <c r="B33" s="6" t="s">
        <v>5</v>
      </c>
      <c r="C33" s="25">
        <f t="shared" si="3"/>
        <v>24</v>
      </c>
      <c r="D33" s="26">
        <f t="shared" si="4"/>
        <v>23</v>
      </c>
      <c r="E33" s="27">
        <v>9</v>
      </c>
      <c r="F33" s="27">
        <v>3</v>
      </c>
      <c r="G33" s="27">
        <v>11</v>
      </c>
      <c r="H33" s="27">
        <f t="shared" si="5"/>
        <v>0</v>
      </c>
      <c r="I33" s="27"/>
      <c r="J33" s="27"/>
      <c r="K33" s="27"/>
      <c r="L33" s="27"/>
      <c r="M33" s="27">
        <f t="shared" si="6"/>
        <v>0</v>
      </c>
      <c r="N33" s="27"/>
      <c r="O33" s="27"/>
      <c r="P33" s="28">
        <v>1</v>
      </c>
    </row>
    <row r="34" spans="1:16" ht="38.25" hidden="1" customHeight="1" x14ac:dyDescent="0.15">
      <c r="A34" s="75">
        <v>15</v>
      </c>
      <c r="B34" s="5" t="s">
        <v>2</v>
      </c>
      <c r="C34" s="29">
        <f t="shared" si="3"/>
        <v>438</v>
      </c>
      <c r="D34" s="30">
        <f t="shared" si="4"/>
        <v>403</v>
      </c>
      <c r="E34" s="30">
        <v>32</v>
      </c>
      <c r="F34" s="30">
        <v>234</v>
      </c>
      <c r="G34" s="30">
        <v>137</v>
      </c>
      <c r="H34" s="30">
        <f t="shared" si="5"/>
        <v>6</v>
      </c>
      <c r="I34" s="30">
        <v>0</v>
      </c>
      <c r="J34" s="30">
        <v>0</v>
      </c>
      <c r="K34" s="30">
        <v>6</v>
      </c>
      <c r="L34" s="30">
        <v>22</v>
      </c>
      <c r="M34" s="30">
        <f t="shared" si="6"/>
        <v>0</v>
      </c>
      <c r="N34" s="30">
        <v>0</v>
      </c>
      <c r="O34" s="30">
        <v>0</v>
      </c>
      <c r="P34" s="31">
        <v>7</v>
      </c>
    </row>
    <row r="35" spans="1:16" ht="38.25" hidden="1" customHeight="1" x14ac:dyDescent="0.15">
      <c r="A35" s="74"/>
      <c r="B35" s="6" t="s">
        <v>3</v>
      </c>
      <c r="C35" s="17">
        <f t="shared" si="3"/>
        <v>62</v>
      </c>
      <c r="D35" s="18">
        <f t="shared" si="4"/>
        <v>50</v>
      </c>
      <c r="E35" s="18"/>
      <c r="F35" s="18">
        <v>14</v>
      </c>
      <c r="G35" s="18">
        <v>36</v>
      </c>
      <c r="H35" s="18">
        <f t="shared" si="5"/>
        <v>2</v>
      </c>
      <c r="I35" s="18"/>
      <c r="J35" s="18"/>
      <c r="K35" s="18">
        <v>2</v>
      </c>
      <c r="L35" s="18">
        <v>2</v>
      </c>
      <c r="M35" s="18">
        <f t="shared" si="6"/>
        <v>6</v>
      </c>
      <c r="N35" s="18">
        <v>6</v>
      </c>
      <c r="O35" s="18">
        <v>0</v>
      </c>
      <c r="P35" s="19">
        <v>2</v>
      </c>
    </row>
    <row r="36" spans="1:16" ht="38.25" hidden="1" customHeight="1" x14ac:dyDescent="0.15">
      <c r="A36" s="74"/>
      <c r="B36" s="6" t="s">
        <v>4</v>
      </c>
      <c r="C36" s="17">
        <f t="shared" si="3"/>
        <v>39</v>
      </c>
      <c r="D36" s="18">
        <f t="shared" si="4"/>
        <v>31</v>
      </c>
      <c r="E36" s="18">
        <v>16</v>
      </c>
      <c r="F36" s="18">
        <v>4</v>
      </c>
      <c r="G36" s="18">
        <v>11</v>
      </c>
      <c r="H36" s="18">
        <f t="shared" si="5"/>
        <v>0</v>
      </c>
      <c r="I36" s="18"/>
      <c r="J36" s="18"/>
      <c r="K36" s="18"/>
      <c r="L36" s="18">
        <v>6</v>
      </c>
      <c r="M36" s="18">
        <f t="shared" si="6"/>
        <v>0</v>
      </c>
      <c r="N36" s="18"/>
      <c r="O36" s="18"/>
      <c r="P36" s="19">
        <v>2</v>
      </c>
    </row>
    <row r="37" spans="1:16" ht="38.25" hidden="1" customHeight="1" x14ac:dyDescent="0.15">
      <c r="A37" s="76"/>
      <c r="B37" s="20" t="s">
        <v>5</v>
      </c>
      <c r="C37" s="21">
        <f t="shared" si="3"/>
        <v>29</v>
      </c>
      <c r="D37" s="22">
        <f t="shared" si="4"/>
        <v>26</v>
      </c>
      <c r="E37" s="23">
        <v>15</v>
      </c>
      <c r="F37" s="23">
        <v>2</v>
      </c>
      <c r="G37" s="23">
        <v>9</v>
      </c>
      <c r="H37" s="23">
        <f t="shared" si="5"/>
        <v>0</v>
      </c>
      <c r="I37" s="23"/>
      <c r="J37" s="23"/>
      <c r="K37" s="23"/>
      <c r="L37" s="23"/>
      <c r="M37" s="23">
        <f t="shared" si="6"/>
        <v>2</v>
      </c>
      <c r="N37" s="23">
        <v>2</v>
      </c>
      <c r="O37" s="23"/>
      <c r="P37" s="24">
        <v>1</v>
      </c>
    </row>
    <row r="38" spans="1:16" ht="38.25" hidden="1" customHeight="1" x14ac:dyDescent="0.15">
      <c r="A38" s="74">
        <v>16</v>
      </c>
      <c r="B38" s="6" t="s">
        <v>2</v>
      </c>
      <c r="C38" s="14">
        <f t="shared" si="3"/>
        <v>434</v>
      </c>
      <c r="D38" s="15">
        <f t="shared" si="4"/>
        <v>387</v>
      </c>
      <c r="E38" s="15">
        <v>20</v>
      </c>
      <c r="F38" s="15">
        <v>167</v>
      </c>
      <c r="G38" s="15">
        <v>200</v>
      </c>
      <c r="H38" s="15">
        <f t="shared" si="5"/>
        <v>9</v>
      </c>
      <c r="I38" s="15"/>
      <c r="J38" s="15"/>
      <c r="K38" s="15">
        <v>9</v>
      </c>
      <c r="L38" s="15">
        <v>28</v>
      </c>
      <c r="M38" s="15">
        <f t="shared" si="6"/>
        <v>0</v>
      </c>
      <c r="N38" s="15"/>
      <c r="O38" s="15"/>
      <c r="P38" s="16">
        <v>10</v>
      </c>
    </row>
    <row r="39" spans="1:16" ht="38.25" hidden="1" customHeight="1" x14ac:dyDescent="0.15">
      <c r="A39" s="74"/>
      <c r="B39" s="6" t="s">
        <v>3</v>
      </c>
      <c r="C39" s="17">
        <f t="shared" si="3"/>
        <v>69</v>
      </c>
      <c r="D39" s="18">
        <f t="shared" si="4"/>
        <v>43</v>
      </c>
      <c r="E39" s="18"/>
      <c r="F39" s="18">
        <v>12</v>
      </c>
      <c r="G39" s="18">
        <v>31</v>
      </c>
      <c r="H39" s="18">
        <f t="shared" si="5"/>
        <v>1</v>
      </c>
      <c r="I39" s="18"/>
      <c r="J39" s="18"/>
      <c r="K39" s="18">
        <v>1</v>
      </c>
      <c r="L39" s="18">
        <v>1</v>
      </c>
      <c r="M39" s="18">
        <f t="shared" si="6"/>
        <v>19</v>
      </c>
      <c r="N39" s="18">
        <v>19</v>
      </c>
      <c r="O39" s="18">
        <v>0</v>
      </c>
      <c r="P39" s="19">
        <v>5</v>
      </c>
    </row>
    <row r="40" spans="1:16" ht="38.25" hidden="1" customHeight="1" x14ac:dyDescent="0.15">
      <c r="A40" s="74"/>
      <c r="B40" s="6" t="s">
        <v>4</v>
      </c>
      <c r="C40" s="17">
        <f t="shared" si="3"/>
        <v>53</v>
      </c>
      <c r="D40" s="18">
        <f t="shared" si="4"/>
        <v>37</v>
      </c>
      <c r="E40" s="18">
        <v>21</v>
      </c>
      <c r="F40" s="18">
        <v>8</v>
      </c>
      <c r="G40" s="18">
        <v>8</v>
      </c>
      <c r="H40" s="18">
        <f t="shared" si="5"/>
        <v>3</v>
      </c>
      <c r="I40" s="18"/>
      <c r="J40" s="18"/>
      <c r="K40" s="18">
        <v>3</v>
      </c>
      <c r="L40" s="18">
        <v>10</v>
      </c>
      <c r="M40" s="18">
        <f t="shared" si="6"/>
        <v>0</v>
      </c>
      <c r="N40" s="18"/>
      <c r="O40" s="18"/>
      <c r="P40" s="19">
        <v>3</v>
      </c>
    </row>
    <row r="41" spans="1:16" ht="38.25" hidden="1" customHeight="1" x14ac:dyDescent="0.15">
      <c r="A41" s="74"/>
      <c r="B41" s="6" t="s">
        <v>5</v>
      </c>
      <c r="C41" s="25">
        <f t="shared" si="3"/>
        <v>0</v>
      </c>
      <c r="D41" s="26">
        <f t="shared" si="4"/>
        <v>0</v>
      </c>
      <c r="E41" s="23" t="s">
        <v>26</v>
      </c>
      <c r="F41" s="23" t="s">
        <v>26</v>
      </c>
      <c r="G41" s="23" t="s">
        <v>26</v>
      </c>
      <c r="H41" s="27">
        <f t="shared" si="5"/>
        <v>0</v>
      </c>
      <c r="I41" s="23" t="s">
        <v>26</v>
      </c>
      <c r="J41" s="23" t="s">
        <v>26</v>
      </c>
      <c r="K41" s="23" t="s">
        <v>26</v>
      </c>
      <c r="L41" s="27"/>
      <c r="M41" s="27">
        <f t="shared" si="6"/>
        <v>0</v>
      </c>
      <c r="N41" s="27"/>
      <c r="O41" s="27"/>
      <c r="P41" s="28"/>
    </row>
    <row r="42" spans="1:16" ht="38.25" hidden="1" customHeight="1" x14ac:dyDescent="0.15">
      <c r="A42" s="75">
        <v>17</v>
      </c>
      <c r="B42" s="78" t="s">
        <v>2</v>
      </c>
      <c r="C42" s="32">
        <f t="shared" si="3"/>
        <v>367</v>
      </c>
      <c r="D42" s="33">
        <f t="shared" si="4"/>
        <v>326</v>
      </c>
      <c r="E42" s="33">
        <v>9</v>
      </c>
      <c r="F42" s="33">
        <v>108</v>
      </c>
      <c r="G42" s="33">
        <v>209</v>
      </c>
      <c r="H42" s="33">
        <f t="shared" si="5"/>
        <v>6</v>
      </c>
      <c r="I42" s="33"/>
      <c r="J42" s="33"/>
      <c r="K42" s="33">
        <v>6</v>
      </c>
      <c r="L42" s="33">
        <v>28</v>
      </c>
      <c r="M42" s="33">
        <f t="shared" si="6"/>
        <v>0</v>
      </c>
      <c r="N42" s="33"/>
      <c r="O42" s="33"/>
      <c r="P42" s="34">
        <v>7</v>
      </c>
    </row>
    <row r="43" spans="1:16" ht="38.25" hidden="1" customHeight="1" x14ac:dyDescent="0.15">
      <c r="A43" s="74"/>
      <c r="B43" s="78"/>
      <c r="C43" s="35">
        <f t="shared" si="3"/>
        <v>75</v>
      </c>
      <c r="D43" s="36">
        <f t="shared" si="4"/>
        <v>71</v>
      </c>
      <c r="E43" s="36">
        <v>19</v>
      </c>
      <c r="F43" s="36">
        <v>12</v>
      </c>
      <c r="G43" s="36">
        <v>40</v>
      </c>
      <c r="H43" s="36">
        <f t="shared" si="5"/>
        <v>0</v>
      </c>
      <c r="I43" s="36"/>
      <c r="J43" s="36"/>
      <c r="K43" s="36"/>
      <c r="L43" s="36"/>
      <c r="M43" s="36">
        <f t="shared" si="6"/>
        <v>0</v>
      </c>
      <c r="N43" s="36"/>
      <c r="O43" s="36"/>
      <c r="P43" s="37">
        <v>4</v>
      </c>
    </row>
    <row r="44" spans="1:16" ht="38.25" hidden="1" customHeight="1" x14ac:dyDescent="0.15">
      <c r="A44" s="74"/>
      <c r="B44" s="78"/>
      <c r="C44" s="35">
        <f t="shared" si="3"/>
        <v>55</v>
      </c>
      <c r="D44" s="36">
        <f t="shared" si="4"/>
        <v>46</v>
      </c>
      <c r="E44" s="36"/>
      <c r="F44" s="36">
        <v>14</v>
      </c>
      <c r="G44" s="36">
        <v>32</v>
      </c>
      <c r="H44" s="36">
        <f t="shared" si="5"/>
        <v>2</v>
      </c>
      <c r="I44" s="36"/>
      <c r="J44" s="36"/>
      <c r="K44" s="36">
        <v>2</v>
      </c>
      <c r="L44" s="36">
        <v>5</v>
      </c>
      <c r="M44" s="36">
        <f t="shared" si="6"/>
        <v>0</v>
      </c>
      <c r="N44" s="36"/>
      <c r="O44" s="36"/>
      <c r="P44" s="37">
        <v>2</v>
      </c>
    </row>
    <row r="45" spans="1:16" ht="38.25" hidden="1" customHeight="1" thickBot="1" x14ac:dyDescent="0.2">
      <c r="A45" s="77"/>
      <c r="B45" s="79"/>
      <c r="C45" s="38">
        <f t="shared" si="3"/>
        <v>92</v>
      </c>
      <c r="D45" s="39">
        <f t="shared" si="4"/>
        <v>78</v>
      </c>
      <c r="E45" s="39">
        <v>29</v>
      </c>
      <c r="F45" s="39">
        <v>7</v>
      </c>
      <c r="G45" s="39">
        <v>42</v>
      </c>
      <c r="H45" s="39">
        <f t="shared" si="5"/>
        <v>3</v>
      </c>
      <c r="I45" s="39"/>
      <c r="J45" s="39"/>
      <c r="K45" s="39">
        <v>3</v>
      </c>
      <c r="L45" s="39">
        <v>5</v>
      </c>
      <c r="M45" s="39">
        <f t="shared" si="6"/>
        <v>0</v>
      </c>
      <c r="N45" s="39"/>
      <c r="O45" s="39"/>
      <c r="P45" s="40">
        <v>6</v>
      </c>
    </row>
    <row r="46" spans="1:16" ht="38.25" hidden="1" customHeight="1" x14ac:dyDescent="0.15">
      <c r="B46" s="3" t="s">
        <v>8</v>
      </c>
    </row>
    <row r="47" spans="1:16" ht="38.25" hidden="1" customHeight="1" outlineLevel="1" thickBot="1" x14ac:dyDescent="0.2"/>
    <row r="48" spans="1:16" ht="38.25" hidden="1" customHeight="1" outlineLevel="1" x14ac:dyDescent="0.15">
      <c r="A48" s="53" t="s">
        <v>28</v>
      </c>
      <c r="B48" s="69" t="s">
        <v>32</v>
      </c>
      <c r="C48" s="59"/>
      <c r="D48" s="47"/>
      <c r="E48" s="42">
        <v>38</v>
      </c>
      <c r="F48" s="42">
        <v>110</v>
      </c>
      <c r="G48" s="43">
        <v>49</v>
      </c>
      <c r="H48" s="47"/>
      <c r="I48" s="42"/>
      <c r="J48" s="42"/>
      <c r="K48" s="43">
        <v>4</v>
      </c>
      <c r="L48" s="50">
        <v>19</v>
      </c>
      <c r="M48" s="47"/>
      <c r="N48" s="42"/>
      <c r="O48" s="43"/>
      <c r="P48" s="50"/>
    </row>
    <row r="49" spans="1:16" ht="38.25" hidden="1" customHeight="1" outlineLevel="1" x14ac:dyDescent="0.15">
      <c r="A49" s="54"/>
      <c r="B49" s="70" t="s">
        <v>33</v>
      </c>
      <c r="C49" s="60"/>
      <c r="D49" s="48"/>
      <c r="E49" s="41"/>
      <c r="F49" s="41"/>
      <c r="G49" s="44"/>
      <c r="H49" s="48"/>
      <c r="I49" s="41"/>
      <c r="J49" s="41"/>
      <c r="K49" s="44"/>
      <c r="L49" s="51"/>
      <c r="M49" s="48"/>
      <c r="N49" s="41"/>
      <c r="O49" s="44"/>
      <c r="P49" s="51">
        <v>3</v>
      </c>
    </row>
    <row r="50" spans="1:16" ht="38.25" hidden="1" customHeight="1" outlineLevel="1" x14ac:dyDescent="0.15">
      <c r="A50" s="55"/>
      <c r="B50" s="70" t="s">
        <v>29</v>
      </c>
      <c r="C50" s="60"/>
      <c r="D50" s="48"/>
      <c r="E50" s="41">
        <v>4</v>
      </c>
      <c r="F50" s="41"/>
      <c r="G50" s="44">
        <v>2</v>
      </c>
      <c r="H50" s="48"/>
      <c r="I50" s="41">
        <v>3</v>
      </c>
      <c r="J50" s="41"/>
      <c r="K50" s="44"/>
      <c r="L50" s="51"/>
      <c r="M50" s="48"/>
      <c r="N50" s="41"/>
      <c r="O50" s="44"/>
      <c r="P50" s="51"/>
    </row>
    <row r="51" spans="1:16" ht="38.25" hidden="1" customHeight="1" outlineLevel="1" x14ac:dyDescent="0.15">
      <c r="A51" s="56"/>
      <c r="B51" s="57"/>
      <c r="C51" s="60"/>
      <c r="D51" s="48"/>
      <c r="E51" s="41"/>
      <c r="F51" s="41"/>
      <c r="G51" s="44"/>
      <c r="H51" s="48"/>
      <c r="I51" s="41"/>
      <c r="J51" s="41"/>
      <c r="K51" s="44"/>
      <c r="L51" s="51"/>
      <c r="M51" s="48"/>
      <c r="N51" s="41"/>
      <c r="O51" s="44"/>
      <c r="P51" s="51"/>
    </row>
    <row r="52" spans="1:16" ht="38.25" hidden="1" customHeight="1" outlineLevel="1" thickBot="1" x14ac:dyDescent="0.2">
      <c r="A52" s="46" t="s">
        <v>30</v>
      </c>
      <c r="B52" s="58"/>
      <c r="C52" s="61">
        <f>D52+H52+L52+M52+P52</f>
        <v>232</v>
      </c>
      <c r="D52" s="49">
        <f>SUM(E52:G52)</f>
        <v>203</v>
      </c>
      <c r="E52" s="45">
        <f>SUM(E48:E51)</f>
        <v>42</v>
      </c>
      <c r="F52" s="45">
        <f>SUM(F48:F51)</f>
        <v>110</v>
      </c>
      <c r="G52" s="45">
        <f>SUM(G48:G51)</f>
        <v>51</v>
      </c>
      <c r="H52" s="49">
        <f>SUM(I52:K52)</f>
        <v>7</v>
      </c>
      <c r="I52" s="45">
        <f>SUM(I48:I51)</f>
        <v>3</v>
      </c>
      <c r="J52" s="45">
        <f>SUM(J48:J51)</f>
        <v>0</v>
      </c>
      <c r="K52" s="45">
        <f>SUM(K48:K51)</f>
        <v>4</v>
      </c>
      <c r="L52" s="52">
        <f>SUM(L48:L51)</f>
        <v>19</v>
      </c>
      <c r="M52" s="49">
        <f>SUM(N52:O52)</f>
        <v>0</v>
      </c>
      <c r="N52" s="45">
        <f>SUM(N48:N51)</f>
        <v>0</v>
      </c>
      <c r="O52" s="45">
        <f>SUM(O48:O51)</f>
        <v>0</v>
      </c>
      <c r="P52" s="52">
        <f>SUM(P48:P51)</f>
        <v>3</v>
      </c>
    </row>
    <row r="53" spans="1:16" ht="38.25" hidden="1" customHeight="1" outlineLevel="1" thickBot="1" x14ac:dyDescent="0.2"/>
    <row r="54" spans="1:16" ht="38.25" hidden="1" customHeight="1" outlineLevel="1" thickBot="1" x14ac:dyDescent="0.2">
      <c r="A54" s="66" t="s">
        <v>31</v>
      </c>
      <c r="B54" s="67"/>
      <c r="C54" s="63">
        <f>D54+H54+L54+M54+P54</f>
        <v>20</v>
      </c>
      <c r="D54" s="62">
        <f>SUM(E54:G54)</f>
        <v>18</v>
      </c>
      <c r="E54" s="64">
        <v>4</v>
      </c>
      <c r="F54" s="64">
        <v>11</v>
      </c>
      <c r="G54" s="64">
        <v>3</v>
      </c>
      <c r="H54" s="62">
        <f>SUM(I54:K54)</f>
        <v>2</v>
      </c>
      <c r="I54" s="64">
        <v>2</v>
      </c>
      <c r="J54" s="64">
        <f>SUM(J51:J53)</f>
        <v>0</v>
      </c>
      <c r="K54" s="64">
        <v>0</v>
      </c>
      <c r="L54" s="65">
        <v>0</v>
      </c>
      <c r="M54" s="62">
        <f>SUM(N54:O54)</f>
        <v>0</v>
      </c>
      <c r="N54" s="64">
        <f>SUM(N51:N53)</f>
        <v>0</v>
      </c>
      <c r="O54" s="64">
        <f>SUM(O51:O53)</f>
        <v>0</v>
      </c>
      <c r="P54" s="65"/>
    </row>
    <row r="55" spans="1:16" s="2" customFormat="1" ht="38.25" hidden="1" customHeight="1" outlineLevel="1" x14ac:dyDescent="0.15"/>
    <row r="56" spans="1:16" s="2" customFormat="1" ht="38.25" hidden="1" customHeight="1" outlineLevel="1" thickBot="1" x14ac:dyDescent="0.2"/>
    <row r="57" spans="1:16" ht="38.25" hidden="1" customHeight="1" outlineLevel="1" thickBot="1" x14ac:dyDescent="0.2">
      <c r="A57" s="66" t="s">
        <v>30</v>
      </c>
      <c r="B57" s="68"/>
      <c r="C57" s="63">
        <f>C52+C54</f>
        <v>252</v>
      </c>
      <c r="D57" s="62">
        <f t="shared" ref="D57:P57" si="7">D52+D54</f>
        <v>221</v>
      </c>
      <c r="E57" s="64">
        <f t="shared" si="7"/>
        <v>46</v>
      </c>
      <c r="F57" s="64">
        <f t="shared" si="7"/>
        <v>121</v>
      </c>
      <c r="G57" s="64">
        <f t="shared" si="7"/>
        <v>54</v>
      </c>
      <c r="H57" s="62">
        <f t="shared" si="7"/>
        <v>9</v>
      </c>
      <c r="I57" s="64">
        <f t="shared" si="7"/>
        <v>5</v>
      </c>
      <c r="J57" s="64">
        <f t="shared" si="7"/>
        <v>0</v>
      </c>
      <c r="K57" s="64">
        <f t="shared" si="7"/>
        <v>4</v>
      </c>
      <c r="L57" s="65">
        <f t="shared" si="7"/>
        <v>19</v>
      </c>
      <c r="M57" s="62">
        <f t="shared" si="7"/>
        <v>0</v>
      </c>
      <c r="N57" s="64">
        <f t="shared" si="7"/>
        <v>0</v>
      </c>
      <c r="O57" s="64">
        <f t="shared" si="7"/>
        <v>0</v>
      </c>
      <c r="P57" s="65">
        <f t="shared" si="7"/>
        <v>3</v>
      </c>
    </row>
    <row r="58" spans="1:16" ht="38.25" hidden="1" customHeight="1" outlineLevel="1" x14ac:dyDescent="0.15"/>
    <row r="59" spans="1:16" ht="48.75" hidden="1" customHeight="1" collapsed="1" x14ac:dyDescent="0.15"/>
    <row r="60" spans="1:16" ht="20.100000000000001" customHeight="1" x14ac:dyDescent="0.15"/>
    <row r="61" spans="1:16" ht="20.100000000000001" customHeight="1" x14ac:dyDescent="0.15"/>
    <row r="62" spans="1:16" ht="20.100000000000001" customHeight="1" x14ac:dyDescent="0.15"/>
    <row r="63" spans="1:16" ht="20.100000000000001" customHeight="1" x14ac:dyDescent="0.15"/>
    <row r="64" spans="1:16" ht="20.100000000000001" customHeight="1" x14ac:dyDescent="0.15"/>
    <row r="65" ht="20.100000000000001" customHeight="1" x14ac:dyDescent="0.15"/>
    <row r="66" ht="20.100000000000001" customHeight="1" x14ac:dyDescent="0.15"/>
    <row r="67" ht="20.100000000000001" customHeight="1" x14ac:dyDescent="0.15"/>
    <row r="68" ht="20.100000000000001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  <row r="79" ht="20.100000000000001" customHeight="1" x14ac:dyDescent="0.15"/>
    <row r="80" ht="20.100000000000001" customHeight="1" x14ac:dyDescent="0.15"/>
    <row r="81" ht="20.100000000000001" customHeight="1" x14ac:dyDescent="0.15"/>
    <row r="82" ht="20.100000000000001" customHeight="1" x14ac:dyDescent="0.15"/>
    <row r="83" ht="20.100000000000001" customHeight="1" x14ac:dyDescent="0.15"/>
    <row r="84" ht="20.100000000000001" customHeight="1" x14ac:dyDescent="0.15"/>
    <row r="85" ht="20.100000000000001" customHeight="1" x14ac:dyDescent="0.15"/>
    <row r="86" ht="20.100000000000001" customHeight="1" x14ac:dyDescent="0.15"/>
    <row r="87" ht="20.100000000000001" customHeight="1" x14ac:dyDescent="0.15"/>
    <row r="88" ht="20.100000000000001" customHeight="1" x14ac:dyDescent="0.15"/>
    <row r="89" ht="20.100000000000001" customHeight="1" x14ac:dyDescent="0.15"/>
    <row r="90" ht="20.100000000000001" customHeight="1" x14ac:dyDescent="0.15"/>
    <row r="91" ht="20.100000000000001" customHeight="1" x14ac:dyDescent="0.15"/>
    <row r="92" ht="20.100000000000001" customHeight="1" x14ac:dyDescent="0.15"/>
    <row r="93" ht="20.100000000000001" customHeight="1" x14ac:dyDescent="0.15"/>
    <row r="94" ht="20.100000000000001" customHeight="1" x14ac:dyDescent="0.15"/>
    <row r="95" ht="20.100000000000001" customHeight="1" x14ac:dyDescent="0.15"/>
    <row r="96" ht="20.100000000000001" customHeight="1" x14ac:dyDescent="0.15"/>
    <row r="97" ht="20.100000000000001" customHeight="1" x14ac:dyDescent="0.15"/>
    <row r="98" ht="20.100000000000001" customHeight="1" x14ac:dyDescent="0.15"/>
    <row r="99" ht="20.100000000000001" customHeight="1" x14ac:dyDescent="0.15"/>
    <row r="100" ht="20.100000000000001" customHeight="1" x14ac:dyDescent="0.15"/>
    <row r="101" ht="20.100000000000001" customHeight="1" x14ac:dyDescent="0.15"/>
    <row r="102" ht="20.100000000000001" customHeight="1" x14ac:dyDescent="0.15"/>
    <row r="103" ht="20.100000000000001" customHeight="1" x14ac:dyDescent="0.15"/>
    <row r="104" ht="20.100000000000001" customHeight="1" x14ac:dyDescent="0.15"/>
    <row r="105" ht="20.100000000000001" customHeight="1" x14ac:dyDescent="0.15"/>
    <row r="106" ht="20.100000000000001" customHeight="1" x14ac:dyDescent="0.15"/>
    <row r="107" ht="20.100000000000001" customHeight="1" x14ac:dyDescent="0.15"/>
    <row r="108" ht="20.100000000000001" customHeight="1" x14ac:dyDescent="0.15"/>
    <row r="109" ht="20.100000000000001" customHeight="1" x14ac:dyDescent="0.15"/>
    <row r="110" ht="20.100000000000001" customHeight="1" x14ac:dyDescent="0.15"/>
    <row r="111" ht="20.100000000000001" customHeight="1" x14ac:dyDescent="0.15"/>
    <row r="112" ht="20.100000000000001" customHeight="1" x14ac:dyDescent="0.15"/>
    <row r="113" ht="20.100000000000001" customHeight="1" x14ac:dyDescent="0.15"/>
    <row r="114" ht="20.100000000000001" customHeight="1" x14ac:dyDescent="0.15"/>
    <row r="115" ht="20.100000000000001" customHeight="1" x14ac:dyDescent="0.15"/>
    <row r="116" ht="20.100000000000001" customHeight="1" x14ac:dyDescent="0.15"/>
    <row r="117" ht="20.100000000000001" customHeight="1" x14ac:dyDescent="0.15"/>
    <row r="118" ht="20.100000000000001" customHeight="1" x14ac:dyDescent="0.15"/>
    <row r="119" ht="20.100000000000001" customHeight="1" x14ac:dyDescent="0.15"/>
    <row r="120" ht="20.100000000000001" customHeight="1" x14ac:dyDescent="0.15"/>
    <row r="121" ht="20.100000000000001" customHeight="1" x14ac:dyDescent="0.15"/>
    <row r="122" ht="20.100000000000001" customHeight="1" x14ac:dyDescent="0.15"/>
    <row r="123" ht="20.100000000000001" customHeight="1" x14ac:dyDescent="0.15"/>
    <row r="124" ht="20.100000000000001" customHeight="1" x14ac:dyDescent="0.15"/>
    <row r="125" ht="20.100000000000001" customHeight="1" x14ac:dyDescent="0.15"/>
    <row r="126" ht="20.100000000000001" customHeight="1" x14ac:dyDescent="0.15"/>
    <row r="127" ht="20.100000000000001" customHeight="1" x14ac:dyDescent="0.15"/>
    <row r="128" ht="20.100000000000001" customHeight="1" x14ac:dyDescent="0.15"/>
    <row r="129" ht="20.100000000000001" customHeight="1" x14ac:dyDescent="0.15"/>
    <row r="130" ht="20.100000000000001" customHeight="1" x14ac:dyDescent="0.15"/>
    <row r="131" ht="20.100000000000001" customHeight="1" x14ac:dyDescent="0.15"/>
    <row r="132" ht="20.100000000000001" customHeight="1" x14ac:dyDescent="0.15"/>
    <row r="133" ht="20.100000000000001" customHeight="1" x14ac:dyDescent="0.15"/>
    <row r="134" ht="20.100000000000001" customHeight="1" x14ac:dyDescent="0.15"/>
    <row r="135" ht="20.100000000000001" customHeight="1" x14ac:dyDescent="0.15"/>
    <row r="136" ht="20.100000000000001" customHeight="1" x14ac:dyDescent="0.15"/>
    <row r="137" ht="20.100000000000001" customHeight="1" x14ac:dyDescent="0.15"/>
    <row r="138" ht="20.100000000000001" customHeight="1" x14ac:dyDescent="0.15"/>
    <row r="139" ht="20.100000000000001" customHeight="1" x14ac:dyDescent="0.15"/>
    <row r="140" ht="20.100000000000001" customHeight="1" x14ac:dyDescent="0.15"/>
    <row r="141" ht="20.100000000000001" customHeight="1" x14ac:dyDescent="0.15"/>
    <row r="142" ht="20.100000000000001" customHeight="1" x14ac:dyDescent="0.15"/>
    <row r="143" ht="20.100000000000001" customHeight="1" x14ac:dyDescent="0.15"/>
    <row r="144" ht="20.100000000000001" customHeight="1" x14ac:dyDescent="0.15"/>
    <row r="145" ht="20.100000000000001" customHeight="1" x14ac:dyDescent="0.15"/>
    <row r="146" ht="20.100000000000001" customHeight="1" x14ac:dyDescent="0.15"/>
    <row r="147" ht="20.100000000000001" customHeight="1" x14ac:dyDescent="0.15"/>
    <row r="148" ht="20.100000000000001" customHeight="1" x14ac:dyDescent="0.15"/>
    <row r="149" ht="20.100000000000001" customHeight="1" x14ac:dyDescent="0.15"/>
    <row r="150" ht="20.100000000000001" customHeight="1" x14ac:dyDescent="0.15"/>
    <row r="151" ht="20.100000000000001" customHeight="1" x14ac:dyDescent="0.15"/>
    <row r="152" ht="20.100000000000001" customHeight="1" x14ac:dyDescent="0.15"/>
    <row r="153" ht="20.100000000000001" customHeight="1" x14ac:dyDescent="0.15"/>
    <row r="154" ht="20.100000000000001" customHeight="1" x14ac:dyDescent="0.15"/>
    <row r="155" ht="20.100000000000001" customHeight="1" x14ac:dyDescent="0.15"/>
    <row r="156" ht="20.100000000000001" customHeight="1" x14ac:dyDescent="0.15"/>
    <row r="157" ht="20.100000000000001" customHeight="1" x14ac:dyDescent="0.15"/>
    <row r="158" ht="20.100000000000001" customHeight="1" x14ac:dyDescent="0.15"/>
    <row r="159" ht="20.100000000000001" customHeight="1" x14ac:dyDescent="0.15"/>
    <row r="160" ht="20.100000000000001" customHeight="1" x14ac:dyDescent="0.15"/>
    <row r="161" ht="20.100000000000001" customHeight="1" x14ac:dyDescent="0.15"/>
    <row r="162" ht="20.100000000000001" customHeight="1" x14ac:dyDescent="0.15"/>
    <row r="163" ht="20.100000000000001" customHeight="1" x14ac:dyDescent="0.15"/>
    <row r="164" ht="20.100000000000001" customHeight="1" x14ac:dyDescent="0.15"/>
    <row r="165" ht="20.100000000000001" customHeight="1" x14ac:dyDescent="0.15"/>
    <row r="166" ht="20.100000000000001" customHeight="1" x14ac:dyDescent="0.15"/>
    <row r="167" ht="20.100000000000001" customHeight="1" x14ac:dyDescent="0.15"/>
    <row r="168" ht="20.100000000000001" customHeight="1" x14ac:dyDescent="0.15"/>
    <row r="169" ht="20.100000000000001" customHeight="1" x14ac:dyDescent="0.15"/>
    <row r="170" ht="20.100000000000001" customHeight="1" x14ac:dyDescent="0.15"/>
    <row r="171" ht="20.100000000000001" customHeight="1" x14ac:dyDescent="0.15"/>
    <row r="172" ht="20.100000000000001" customHeight="1" x14ac:dyDescent="0.15"/>
    <row r="173" ht="20.100000000000001" customHeight="1" x14ac:dyDescent="0.15"/>
    <row r="174" ht="20.100000000000001" customHeight="1" x14ac:dyDescent="0.15"/>
  </sheetData>
  <mergeCells count="35">
    <mergeCell ref="J2:K2"/>
    <mergeCell ref="L2:L3"/>
    <mergeCell ref="M2:O2"/>
    <mergeCell ref="P2:P3"/>
    <mergeCell ref="A4:B4"/>
    <mergeCell ref="A5:B5"/>
    <mergeCell ref="A6:B6"/>
    <mergeCell ref="A7:B7"/>
    <mergeCell ref="A2:B3"/>
    <mergeCell ref="C2:C3"/>
    <mergeCell ref="D2:G2"/>
    <mergeCell ref="H2:I2"/>
    <mergeCell ref="A8:B8"/>
    <mergeCell ref="A9:B9"/>
    <mergeCell ref="A10:B10"/>
    <mergeCell ref="A11:B11"/>
    <mergeCell ref="A12:B12"/>
    <mergeCell ref="A13:B13"/>
    <mergeCell ref="L20:L21"/>
    <mergeCell ref="M20:O20"/>
    <mergeCell ref="P20:P21"/>
    <mergeCell ref="A22:A25"/>
    <mergeCell ref="A26:A29"/>
    <mergeCell ref="A14:B14"/>
    <mergeCell ref="A15:B15"/>
    <mergeCell ref="A16:B16"/>
    <mergeCell ref="A20:B21"/>
    <mergeCell ref="C20:C21"/>
    <mergeCell ref="A30:A33"/>
    <mergeCell ref="A34:A37"/>
    <mergeCell ref="A38:A41"/>
    <mergeCell ref="A42:A45"/>
    <mergeCell ref="B42:B45"/>
    <mergeCell ref="H20:K20"/>
    <mergeCell ref="D20:G20"/>
  </mergeCells>
  <phoneticPr fontId="2"/>
  <pageMargins left="0.78740157480314965" right="0.78740157480314965" top="0.98425196850393704" bottom="0.98425196850393704" header="0.51181102362204722" footer="0.51181102362204722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26-4</vt:lpstr>
      <vt:lpstr>'26-4'!Print_Area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2014-09-17T06:26:00Z</cp:lastPrinted>
  <dcterms:created xsi:type="dcterms:W3CDTF">1997-01-08T22:48:59Z</dcterms:created>
  <dcterms:modified xsi:type="dcterms:W3CDTF">2023-03-22T02:16:07Z</dcterms:modified>
</cp:coreProperties>
</file>