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330858A-7634-47D6-9390-32CE15180B57}" xr6:coauthVersionLast="36" xr6:coauthVersionMax="36" xr10:uidLastSave="{00000000-0000-0000-0000-000000000000}"/>
  <bookViews>
    <workbookView xWindow="0" yWindow="0" windowWidth="13650" windowHeight="13380"/>
  </bookViews>
  <sheets>
    <sheet name="4-17" sheetId="1" r:id="rId1"/>
  </sheets>
  <calcPr calcId="191029"/>
</workbook>
</file>

<file path=xl/calcChain.xml><?xml version="1.0" encoding="utf-8"?>
<calcChain xmlns="http://schemas.openxmlformats.org/spreadsheetml/2006/main">
  <c r="K28" i="1" l="1"/>
  <c r="J28" i="1"/>
  <c r="J27" i="1"/>
  <c r="G23" i="1"/>
  <c r="K23" i="1" s="1"/>
  <c r="G24" i="1"/>
  <c r="K24" i="1" s="1"/>
  <c r="G25" i="1"/>
  <c r="K25" i="1"/>
  <c r="G26" i="1"/>
  <c r="K26" i="1"/>
  <c r="H22" i="1"/>
  <c r="G22" i="1"/>
  <c r="K22" i="1" s="1"/>
  <c r="K27" i="1"/>
  <c r="F22" i="1"/>
  <c r="G18" i="1"/>
  <c r="G17" i="1" s="1"/>
  <c r="K17" i="1" s="1"/>
  <c r="K18" i="1"/>
  <c r="G19" i="1"/>
  <c r="K19" i="1"/>
  <c r="G20" i="1"/>
  <c r="K20" i="1" s="1"/>
  <c r="G21" i="1"/>
  <c r="K21" i="1"/>
  <c r="F17" i="1"/>
  <c r="G13" i="1"/>
  <c r="K13" i="1"/>
  <c r="G14" i="1"/>
  <c r="K14" i="1"/>
  <c r="G15" i="1"/>
  <c r="K15" i="1"/>
  <c r="G16" i="1"/>
  <c r="K16" i="1"/>
  <c r="G12" i="1"/>
  <c r="K12" i="1" s="1"/>
  <c r="F12" i="1"/>
  <c r="G8" i="1"/>
  <c r="K8" i="1"/>
  <c r="G9" i="1"/>
  <c r="K9" i="1"/>
  <c r="G10" i="1"/>
  <c r="K10" i="1"/>
  <c r="G11" i="1"/>
  <c r="K11" i="1"/>
  <c r="G7" i="1"/>
  <c r="F7" i="1"/>
  <c r="K7" i="1"/>
  <c r="C11" i="1"/>
  <c r="J11" i="1"/>
  <c r="C10" i="1"/>
  <c r="J10" i="1"/>
  <c r="C9" i="1"/>
  <c r="J9" i="1"/>
  <c r="C8" i="1"/>
  <c r="J8" i="1" s="1"/>
  <c r="C23" i="1"/>
  <c r="J23" i="1"/>
  <c r="C24" i="1"/>
  <c r="J24" i="1"/>
  <c r="C25" i="1"/>
  <c r="J25" i="1"/>
  <c r="C26" i="1"/>
  <c r="J26" i="1"/>
  <c r="C22" i="1"/>
  <c r="J22" i="1" s="1"/>
  <c r="B22" i="1"/>
  <c r="C18" i="1"/>
  <c r="J18" i="1" s="1"/>
  <c r="C19" i="1"/>
  <c r="J19" i="1"/>
  <c r="C20" i="1"/>
  <c r="J20" i="1" s="1"/>
  <c r="C21" i="1"/>
  <c r="J21" i="1" s="1"/>
  <c r="B17" i="1"/>
  <c r="C13" i="1"/>
  <c r="C12" i="1" s="1"/>
  <c r="J12" i="1" s="1"/>
  <c r="J13" i="1"/>
  <c r="C14" i="1"/>
  <c r="J14" i="1"/>
  <c r="C15" i="1"/>
  <c r="J15" i="1" s="1"/>
  <c r="C16" i="1"/>
  <c r="J16" i="1" s="1"/>
  <c r="B12" i="1"/>
  <c r="B7" i="1"/>
  <c r="I7" i="1"/>
  <c r="H7" i="1"/>
  <c r="E7" i="1"/>
  <c r="D7" i="1"/>
  <c r="I12" i="1"/>
  <c r="H12" i="1"/>
  <c r="E12" i="1"/>
  <c r="D12" i="1"/>
  <c r="I17" i="1"/>
  <c r="H17" i="1"/>
  <c r="E17" i="1"/>
  <c r="D17" i="1"/>
  <c r="I22" i="1"/>
  <c r="E22" i="1"/>
  <c r="D22" i="1"/>
  <c r="C7" i="1" l="1"/>
  <c r="J7" i="1" s="1"/>
  <c r="C17" i="1"/>
  <c r="J17" i="1" s="1"/>
</calcChain>
</file>

<file path=xl/sharedStrings.xml><?xml version="1.0" encoding="utf-8"?>
<sst xmlns="http://schemas.openxmlformats.org/spreadsheetml/2006/main" count="44" uniqueCount="29">
  <si>
    <t>年</t>
  </si>
  <si>
    <t>昭和60年</t>
    <rPh sb="0" eb="2">
      <t>ショウワ</t>
    </rPh>
    <rPh sb="4" eb="5">
      <t>ネン</t>
    </rPh>
    <phoneticPr fontId="1"/>
  </si>
  <si>
    <t>平成2年</t>
    <rPh sb="0" eb="2">
      <t>ヘイセイ</t>
    </rPh>
    <rPh sb="3" eb="4">
      <t>ネン</t>
    </rPh>
    <phoneticPr fontId="1"/>
  </si>
  <si>
    <t>平成7年</t>
    <rPh sb="0" eb="2">
      <t>ヘイセイ</t>
    </rPh>
    <rPh sb="3" eb="4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</si>
  <si>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</si>
  <si>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</si>
  <si>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うち、県内</t>
    <rPh sb="3" eb="5">
      <t>ケンナイ</t>
    </rPh>
    <phoneticPr fontId="1"/>
  </si>
  <si>
    <t>他市町村に</t>
    <rPh sb="0" eb="1">
      <t>ホカ</t>
    </rPh>
    <rPh sb="1" eb="4">
      <t>シチョウソン</t>
    </rPh>
    <phoneticPr fontId="1"/>
  </si>
  <si>
    <t>夜間人口（従業地、通学人口)</t>
    <rPh sb="0" eb="2">
      <t>ヤカン</t>
    </rPh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</si>
  <si>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他市町村で</t>
    <rPh sb="0" eb="1">
      <t>ホカ</t>
    </rPh>
    <rPh sb="1" eb="4">
      <t>シチョウソン</t>
    </rPh>
    <phoneticPr fontId="1"/>
  </si>
  <si>
    <t>流入人口</t>
    <rPh sb="0" eb="2">
      <t>リュウニュウ</t>
    </rPh>
    <rPh sb="2" eb="4">
      <t>ジンコウ</t>
    </rPh>
    <phoneticPr fontId="1"/>
  </si>
  <si>
    <t>計</t>
    <rPh sb="0" eb="1">
      <t>ケイ</t>
    </rPh>
    <phoneticPr fontId="1"/>
  </si>
  <si>
    <t>流出人口</t>
    <phoneticPr fontId="1"/>
  </si>
  <si>
    <t>常住</t>
    <phoneticPr fontId="1"/>
  </si>
  <si>
    <t>うち、他県</t>
    <rPh sb="3" eb="5">
      <t>タケン</t>
    </rPh>
    <phoneticPr fontId="1"/>
  </si>
  <si>
    <t>に常住</t>
    <rPh sb="1" eb="3">
      <t>ジョウジュウ</t>
    </rPh>
    <phoneticPr fontId="1"/>
  </si>
  <si>
    <t>で従業・</t>
    <rPh sb="1" eb="3">
      <t>ジュウギョウ</t>
    </rPh>
    <phoneticPr fontId="1"/>
  </si>
  <si>
    <t>通学</t>
    <phoneticPr fontId="1"/>
  </si>
  <si>
    <t>旧臼田町</t>
    <rPh sb="0" eb="1">
      <t>キュウ</t>
    </rPh>
    <rPh sb="1" eb="4">
      <t>ウスダマチ</t>
    </rPh>
    <phoneticPr fontId="1"/>
  </si>
  <si>
    <t>旧望月町</t>
    <rPh sb="0" eb="1">
      <t>キュウ</t>
    </rPh>
    <rPh sb="1" eb="4">
      <t>モチヅキマチ</t>
    </rPh>
    <phoneticPr fontId="1"/>
  </si>
  <si>
    <t>旧浅科村</t>
    <rPh sb="0" eb="1">
      <t>キュウ</t>
    </rPh>
    <rPh sb="1" eb="4">
      <t>アサシナムラ</t>
    </rPh>
    <phoneticPr fontId="1"/>
  </si>
  <si>
    <t>旧佐久市</t>
    <rPh sb="0" eb="1">
      <t>キュウ</t>
    </rPh>
    <rPh sb="1" eb="3">
      <t>サク</t>
    </rPh>
    <rPh sb="3" eb="4">
      <t>シ</t>
    </rPh>
    <phoneticPr fontId="1"/>
  </si>
  <si>
    <t>昼間人口（従業地、通学人口)</t>
    <rPh sb="5" eb="7">
      <t>ジュウギョウ</t>
    </rPh>
    <rPh sb="7" eb="8">
      <t>チ</t>
    </rPh>
    <rPh sb="9" eb="11">
      <t>ツウガク</t>
    </rPh>
    <rPh sb="11" eb="13">
      <t>ジンコウ</t>
    </rPh>
    <phoneticPr fontId="1"/>
  </si>
  <si>
    <t>従業・通学</t>
    <rPh sb="0" eb="2">
      <t>ジュウギョウ</t>
    </rPh>
    <rPh sb="3" eb="4">
      <t>ツウ</t>
    </rPh>
    <rPh sb="4" eb="5">
      <t>ガク</t>
    </rPh>
    <phoneticPr fontId="1"/>
  </si>
  <si>
    <t>昼間人口に対する流入割合</t>
    <rPh sb="0" eb="2">
      <t>ヒルマ</t>
    </rPh>
    <rPh sb="2" eb="4">
      <t>ジンコウ</t>
    </rPh>
    <rPh sb="5" eb="6">
      <t>タイ</t>
    </rPh>
    <rPh sb="8" eb="10">
      <t>リュウニュウ</t>
    </rPh>
    <rPh sb="10" eb="12">
      <t>ワリアイ</t>
    </rPh>
    <phoneticPr fontId="1"/>
  </si>
  <si>
    <t>夜間人口に対する流出割合</t>
    <rPh sb="0" eb="2">
      <t>ヤカン</t>
    </rPh>
    <rPh sb="2" eb="4">
      <t>ジンコウ</t>
    </rPh>
    <rPh sb="5" eb="6">
      <t>タイ</t>
    </rPh>
    <rPh sb="8" eb="10">
      <t>リュウシュツ</t>
    </rPh>
    <rPh sb="10" eb="12">
      <t>ワリアイ</t>
    </rPh>
    <phoneticPr fontId="1"/>
  </si>
  <si>
    <t>４－１７　昼間人口・夜間人口</t>
    <rPh sb="5" eb="7">
      <t>ヒルマ</t>
    </rPh>
    <rPh sb="7" eb="9">
      <t>ジンコウ</t>
    </rPh>
    <rPh sb="10" eb="12">
      <t>ヤカン</t>
    </rPh>
    <rPh sb="12" eb="14">
      <t>ジンコウ</t>
    </rPh>
    <phoneticPr fontId="1"/>
  </si>
  <si>
    <t>平成22年</t>
    <rPh sb="0" eb="2">
      <t>ヘイセイ</t>
    </rPh>
    <rPh sb="4" eb="5">
      <t>ネン</t>
    </rPh>
    <phoneticPr fontId="1"/>
  </si>
  <si>
    <t>資料：国勢調査　従業地・通学地集計（従業地・通学地による人口・産業等集計）
　　　第1表　常住地又は従業地・通学地による年齢（5歳階級），男女別人口</t>
    <rPh sb="0" eb="2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</si>
</sst>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);[Red]\(#,##0\)"/>
    <numFmt numFmtId="179" formatCode="0.0%"/>
  </numFmts>
  <fonts count="7">
    <font>
      <sz val="14"/>
      <name val="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178" fontId="4" fillId="0" borderId="7" xfId="0" applyNumberFormat="1" applyFont="1" applyFill="1" applyBorder="1"/>
    <xf numFmtId="178" fontId="4" fillId="0" borderId="5" xfId="0" applyNumberFormat="1" applyFont="1" applyFill="1" applyBorder="1"/>
    <xf numFmtId="178" fontId="4" fillId="0" borderId="13" xfId="0" applyNumberFormat="1" applyFont="1" applyFill="1" applyBorder="1"/>
    <xf numFmtId="178" fontId="4" fillId="0" borderId="9" xfId="0" applyNumberFormat="1" applyFont="1" applyFill="1" applyBorder="1"/>
    <xf numFmtId="178" fontId="4" fillId="0" borderId="2" xfId="0" applyNumberFormat="1" applyFont="1" applyFill="1" applyBorder="1"/>
    <xf numFmtId="178" fontId="4" fillId="0" borderId="12" xfId="0" applyNumberFormat="1" applyFont="1" applyFill="1" applyBorder="1"/>
    <xf numFmtId="178" fontId="4" fillId="0" borderId="14" xfId="0" applyNumberFormat="1" applyFont="1" applyFill="1" applyBorder="1"/>
    <xf numFmtId="178" fontId="4" fillId="0" borderId="0" xfId="0" applyNumberFormat="1" applyFont="1" applyFill="1" applyBorder="1"/>
    <xf numFmtId="178" fontId="4" fillId="0" borderId="10" xfId="0" applyNumberFormat="1" applyFont="1" applyFill="1" applyBorder="1"/>
    <xf numFmtId="178" fontId="4" fillId="0" borderId="4" xfId="0" applyNumberFormat="1" applyFont="1" applyFill="1" applyBorder="1"/>
    <xf numFmtId="178" fontId="4" fillId="0" borderId="11" xfId="0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/>
    <xf numFmtId="0" fontId="4" fillId="0" borderId="15" xfId="0" applyFont="1" applyFill="1" applyBorder="1" applyAlignment="1">
      <alignment horizontal="center" vertical="center"/>
    </xf>
    <xf numFmtId="178" fontId="4" fillId="0" borderId="16" xfId="0" applyNumberFormat="1" applyFont="1" applyFill="1" applyBorder="1"/>
    <xf numFmtId="178" fontId="4" fillId="0" borderId="17" xfId="0" applyNumberFormat="1" applyFont="1" applyFill="1" applyBorder="1"/>
    <xf numFmtId="178" fontId="4" fillId="0" borderId="18" xfId="0" applyNumberFormat="1" applyFont="1" applyFill="1" applyBorder="1"/>
    <xf numFmtId="178" fontId="4" fillId="0" borderId="19" xfId="0" applyNumberFormat="1" applyFont="1" applyFill="1" applyBorder="1"/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/>
    <xf numFmtId="179" fontId="4" fillId="0" borderId="13" xfId="0" applyNumberFormat="1" applyFont="1" applyFill="1" applyBorder="1" applyAlignment="1"/>
    <xf numFmtId="179" fontId="4" fillId="0" borderId="22" xfId="0" applyNumberFormat="1" applyFont="1" applyFill="1" applyBorder="1" applyAlignment="1"/>
    <xf numFmtId="179" fontId="4" fillId="0" borderId="16" xfId="0" applyNumberFormat="1" applyFont="1" applyFill="1" applyBorder="1" applyAlignment="1"/>
    <xf numFmtId="179" fontId="4" fillId="0" borderId="7" xfId="0" applyNumberFormat="1" applyFont="1" applyFill="1" applyBorder="1" applyAlignment="1"/>
    <xf numFmtId="179" fontId="4" fillId="0" borderId="10" xfId="0" applyNumberFormat="1" applyFont="1" applyFill="1" applyBorder="1" applyAlignment="1"/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left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31" xfId="0" quotePrefix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="85" zoomScaleNormal="85" workbookViewId="0"/>
  </sheetViews>
  <sheetFormatPr defaultRowHeight="14.25"/>
  <cols>
    <col min="1" max="1" width="9.69921875" style="3" customWidth="1"/>
    <col min="2" max="9" width="10.69921875" style="2" customWidth="1"/>
    <col min="10" max="10" width="8.59765625" style="2" customWidth="1"/>
    <col min="11" max="11" width="7.69921875" style="2" customWidth="1"/>
    <col min="12" max="16384" width="8.796875" style="2"/>
  </cols>
  <sheetData>
    <row r="1" spans="1:11" ht="30" customHeight="1" thickBot="1">
      <c r="A1" s="14" t="s">
        <v>26</v>
      </c>
      <c r="B1" s="1"/>
      <c r="C1" s="1"/>
      <c r="D1" s="1"/>
      <c r="E1" s="1"/>
      <c r="F1" s="1"/>
      <c r="G1" s="1"/>
      <c r="H1" s="1"/>
    </row>
    <row r="2" spans="1:11" ht="20.100000000000001" customHeight="1">
      <c r="A2" s="54" t="s">
        <v>0</v>
      </c>
      <c r="B2" s="57" t="s">
        <v>22</v>
      </c>
      <c r="C2" s="58"/>
      <c r="D2" s="58"/>
      <c r="E2" s="59"/>
      <c r="F2" s="58" t="s">
        <v>8</v>
      </c>
      <c r="G2" s="58"/>
      <c r="H2" s="58"/>
      <c r="I2" s="59"/>
      <c r="J2" s="48" t="s">
        <v>24</v>
      </c>
      <c r="K2" s="42" t="s">
        <v>25</v>
      </c>
    </row>
    <row r="3" spans="1:11" ht="20.100000000000001" customHeight="1">
      <c r="A3" s="55"/>
      <c r="B3" s="9"/>
      <c r="C3" s="51"/>
      <c r="D3" s="52"/>
      <c r="E3" s="53"/>
      <c r="F3" s="7"/>
      <c r="G3" s="51"/>
      <c r="H3" s="52"/>
      <c r="I3" s="53"/>
      <c r="J3" s="49"/>
      <c r="K3" s="43"/>
    </row>
    <row r="4" spans="1:11" ht="20.100000000000001" customHeight="1">
      <c r="A4" s="55"/>
      <c r="B4" s="9"/>
      <c r="C4" s="4" t="s">
        <v>10</v>
      </c>
      <c r="D4" s="5" t="s">
        <v>6</v>
      </c>
      <c r="E4" s="10" t="s">
        <v>14</v>
      </c>
      <c r="F4" s="7"/>
      <c r="G4" s="4" t="s">
        <v>12</v>
      </c>
      <c r="H4" s="5" t="s">
        <v>6</v>
      </c>
      <c r="I4" s="10" t="s">
        <v>14</v>
      </c>
      <c r="J4" s="49"/>
      <c r="K4" s="43"/>
    </row>
    <row r="5" spans="1:11" ht="20.100000000000001" customHeight="1">
      <c r="A5" s="55"/>
      <c r="B5" s="9"/>
      <c r="C5" s="4" t="s">
        <v>11</v>
      </c>
      <c r="D5" s="4" t="s">
        <v>7</v>
      </c>
      <c r="E5" s="11" t="s">
        <v>15</v>
      </c>
      <c r="F5" s="7"/>
      <c r="G5" s="4" t="s">
        <v>11</v>
      </c>
      <c r="H5" s="4" t="s">
        <v>9</v>
      </c>
      <c r="I5" s="11" t="s">
        <v>16</v>
      </c>
      <c r="J5" s="49"/>
      <c r="K5" s="43"/>
    </row>
    <row r="6" spans="1:11" ht="20.100000000000001" customHeight="1" thickBot="1">
      <c r="A6" s="56"/>
      <c r="B6" s="12"/>
      <c r="C6" s="6"/>
      <c r="D6" s="6" t="s">
        <v>13</v>
      </c>
      <c r="E6" s="13"/>
      <c r="F6" s="8"/>
      <c r="G6" s="6"/>
      <c r="H6" s="6" t="s">
        <v>23</v>
      </c>
      <c r="I6" s="13" t="s">
        <v>17</v>
      </c>
      <c r="J6" s="50"/>
      <c r="K6" s="44"/>
    </row>
    <row r="7" spans="1:11" ht="30" customHeight="1">
      <c r="A7" s="29" t="s">
        <v>1</v>
      </c>
      <c r="B7" s="30">
        <f t="shared" ref="B7:I7" si="0">SUM(B8:B11)</f>
        <v>95427</v>
      </c>
      <c r="C7" s="31">
        <f t="shared" si="0"/>
        <v>13217</v>
      </c>
      <c r="D7" s="31">
        <f t="shared" si="0"/>
        <v>13098</v>
      </c>
      <c r="E7" s="32">
        <f t="shared" si="0"/>
        <v>119</v>
      </c>
      <c r="F7" s="31">
        <f t="shared" si="0"/>
        <v>93895</v>
      </c>
      <c r="G7" s="31">
        <f t="shared" si="0"/>
        <v>11685</v>
      </c>
      <c r="H7" s="31">
        <f t="shared" si="0"/>
        <v>11604</v>
      </c>
      <c r="I7" s="33">
        <f t="shared" si="0"/>
        <v>81</v>
      </c>
      <c r="J7" s="39">
        <f t="shared" ref="J7:J28" si="1">C7/B7</f>
        <v>0.13850377775681935</v>
      </c>
      <c r="K7" s="36">
        <f t="shared" ref="K7:K12" si="2">G7/F7</f>
        <v>0.12444752116726131</v>
      </c>
    </row>
    <row r="8" spans="1:11" ht="30" hidden="1" customHeight="1">
      <c r="A8" s="15" t="s">
        <v>21</v>
      </c>
      <c r="B8" s="16">
        <v>63133</v>
      </c>
      <c r="C8" s="17">
        <f>SUM(D8:E8)</f>
        <v>9022</v>
      </c>
      <c r="D8" s="17">
        <v>8925</v>
      </c>
      <c r="E8" s="18">
        <v>97</v>
      </c>
      <c r="F8" s="17">
        <v>59974</v>
      </c>
      <c r="G8" s="17">
        <f>SUM(H8:I8)</f>
        <v>5863</v>
      </c>
      <c r="H8" s="17">
        <v>5812</v>
      </c>
      <c r="I8" s="19">
        <v>51</v>
      </c>
      <c r="J8" s="40">
        <f t="shared" si="1"/>
        <v>0.14290466158744239</v>
      </c>
      <c r="K8" s="37">
        <f t="shared" si="2"/>
        <v>9.7759028912528759E-2</v>
      </c>
    </row>
    <row r="9" spans="1:11" ht="30" hidden="1" customHeight="1">
      <c r="A9" s="15" t="s">
        <v>18</v>
      </c>
      <c r="B9" s="16">
        <v>16453</v>
      </c>
      <c r="C9" s="17">
        <f>SUM(D9:E9)</f>
        <v>2833</v>
      </c>
      <c r="D9" s="17">
        <v>2822</v>
      </c>
      <c r="E9" s="18">
        <v>11</v>
      </c>
      <c r="F9" s="17">
        <v>16363</v>
      </c>
      <c r="G9" s="17">
        <f>SUM(H9:I9)</f>
        <v>2743</v>
      </c>
      <c r="H9" s="17">
        <v>2719</v>
      </c>
      <c r="I9" s="19">
        <v>24</v>
      </c>
      <c r="J9" s="40">
        <f t="shared" si="1"/>
        <v>0.17218744301951011</v>
      </c>
      <c r="K9" s="37">
        <f t="shared" si="2"/>
        <v>0.16763429688932346</v>
      </c>
    </row>
    <row r="10" spans="1:11" ht="30" hidden="1" customHeight="1">
      <c r="A10" s="15" t="s">
        <v>19</v>
      </c>
      <c r="B10" s="16">
        <v>10755</v>
      </c>
      <c r="C10" s="17">
        <f>SUM(D10:E10)</f>
        <v>822</v>
      </c>
      <c r="D10" s="17">
        <v>811</v>
      </c>
      <c r="E10" s="18">
        <v>11</v>
      </c>
      <c r="F10" s="17">
        <v>11580</v>
      </c>
      <c r="G10" s="17">
        <f>SUM(H10:I10)</f>
        <v>1647</v>
      </c>
      <c r="H10" s="17">
        <v>1644</v>
      </c>
      <c r="I10" s="19">
        <v>3</v>
      </c>
      <c r="J10" s="40">
        <f t="shared" si="1"/>
        <v>7.6429567642956761E-2</v>
      </c>
      <c r="K10" s="37">
        <f t="shared" si="2"/>
        <v>0.14222797927461139</v>
      </c>
    </row>
    <row r="11" spans="1:11" ht="30" hidden="1" customHeight="1">
      <c r="A11" s="15" t="s">
        <v>20</v>
      </c>
      <c r="B11" s="16">
        <v>5086</v>
      </c>
      <c r="C11" s="17">
        <f>SUM(D11:E11)</f>
        <v>540</v>
      </c>
      <c r="D11" s="17">
        <v>540</v>
      </c>
      <c r="E11" s="18"/>
      <c r="F11" s="17">
        <v>5978</v>
      </c>
      <c r="G11" s="17">
        <f>SUM(H11:I11)</f>
        <v>1432</v>
      </c>
      <c r="H11" s="17">
        <v>1429</v>
      </c>
      <c r="I11" s="19">
        <v>3</v>
      </c>
      <c r="J11" s="40">
        <f t="shared" si="1"/>
        <v>0.10617381046008652</v>
      </c>
      <c r="K11" s="37">
        <f t="shared" si="2"/>
        <v>0.23954499832719972</v>
      </c>
    </row>
    <row r="12" spans="1:11" ht="30" customHeight="1">
      <c r="A12" s="15" t="s">
        <v>2</v>
      </c>
      <c r="B12" s="16">
        <f t="shared" ref="B12:I12" si="3">SUM(B13:B16)</f>
        <v>97043</v>
      </c>
      <c r="C12" s="20">
        <f t="shared" si="3"/>
        <v>15360</v>
      </c>
      <c r="D12" s="20">
        <f t="shared" si="3"/>
        <v>15081</v>
      </c>
      <c r="E12" s="19">
        <f t="shared" si="3"/>
        <v>279</v>
      </c>
      <c r="F12" s="16">
        <f t="shared" si="3"/>
        <v>95620</v>
      </c>
      <c r="G12" s="20">
        <f t="shared" si="3"/>
        <v>13937</v>
      </c>
      <c r="H12" s="20">
        <f t="shared" si="3"/>
        <v>13804</v>
      </c>
      <c r="I12" s="19">
        <f t="shared" si="3"/>
        <v>133</v>
      </c>
      <c r="J12" s="40">
        <f t="shared" si="1"/>
        <v>0.15828034994796122</v>
      </c>
      <c r="K12" s="37">
        <f t="shared" si="2"/>
        <v>0.14575402635431919</v>
      </c>
    </row>
    <row r="13" spans="1:11" ht="30" hidden="1" customHeight="1">
      <c r="A13" s="15" t="s">
        <v>21</v>
      </c>
      <c r="B13" s="16">
        <v>65542</v>
      </c>
      <c r="C13" s="20">
        <f>SUM(D13:E13)</f>
        <v>10546</v>
      </c>
      <c r="D13" s="20">
        <v>10309</v>
      </c>
      <c r="E13" s="19">
        <v>237</v>
      </c>
      <c r="F13" s="16">
        <v>61998</v>
      </c>
      <c r="G13" s="20">
        <f>SUM(H13:I13)</f>
        <v>7002</v>
      </c>
      <c r="H13" s="20">
        <v>6905</v>
      </c>
      <c r="I13" s="19">
        <v>97</v>
      </c>
      <c r="J13" s="40">
        <f t="shared" si="1"/>
        <v>0.16090445821000274</v>
      </c>
      <c r="K13" s="37">
        <f t="shared" ref="K13:K21" si="4">G13/F13</f>
        <v>0.11293912706861511</v>
      </c>
    </row>
    <row r="14" spans="1:11" ht="30" hidden="1" customHeight="1">
      <c r="A14" s="15" t="s">
        <v>18</v>
      </c>
      <c r="B14" s="16">
        <v>16075</v>
      </c>
      <c r="C14" s="20">
        <f>SUM(D14:E14)</f>
        <v>2997</v>
      </c>
      <c r="D14" s="20">
        <v>2977</v>
      </c>
      <c r="E14" s="19">
        <v>20</v>
      </c>
      <c r="F14" s="16">
        <v>16301</v>
      </c>
      <c r="G14" s="20">
        <f>SUM(H14:I14)</f>
        <v>3223</v>
      </c>
      <c r="H14" s="20">
        <v>3200</v>
      </c>
      <c r="I14" s="19">
        <v>23</v>
      </c>
      <c r="J14" s="40">
        <f t="shared" si="1"/>
        <v>0.18643856920684293</v>
      </c>
      <c r="K14" s="37">
        <f t="shared" si="4"/>
        <v>0.1977179314152506</v>
      </c>
    </row>
    <row r="15" spans="1:11" ht="30" hidden="1" customHeight="1">
      <c r="A15" s="15" t="s">
        <v>19</v>
      </c>
      <c r="B15" s="16">
        <v>10178</v>
      </c>
      <c r="C15" s="20">
        <f>SUM(D15:E15)</f>
        <v>1078</v>
      </c>
      <c r="D15" s="20">
        <v>1060</v>
      </c>
      <c r="E15" s="19">
        <v>18</v>
      </c>
      <c r="F15" s="16">
        <v>11108</v>
      </c>
      <c r="G15" s="20">
        <f>SUM(H15:I15)</f>
        <v>2008</v>
      </c>
      <c r="H15" s="20">
        <v>2001</v>
      </c>
      <c r="I15" s="19">
        <v>7</v>
      </c>
      <c r="J15" s="40">
        <f t="shared" si="1"/>
        <v>0.10591471801925723</v>
      </c>
      <c r="K15" s="37">
        <f t="shared" si="4"/>
        <v>0.18077061577241627</v>
      </c>
    </row>
    <row r="16" spans="1:11" ht="30" hidden="1" customHeight="1">
      <c r="A16" s="15" t="s">
        <v>20</v>
      </c>
      <c r="B16" s="16">
        <v>5248</v>
      </c>
      <c r="C16" s="20">
        <f>SUM(D16:E16)</f>
        <v>739</v>
      </c>
      <c r="D16" s="20">
        <v>735</v>
      </c>
      <c r="E16" s="19">
        <v>4</v>
      </c>
      <c r="F16" s="16">
        <v>6213</v>
      </c>
      <c r="G16" s="20">
        <f>SUM(H16:I16)</f>
        <v>1704</v>
      </c>
      <c r="H16" s="20">
        <v>1698</v>
      </c>
      <c r="I16" s="19">
        <v>6</v>
      </c>
      <c r="J16" s="40">
        <f t="shared" si="1"/>
        <v>0.1408155487804878</v>
      </c>
      <c r="K16" s="37">
        <f t="shared" si="4"/>
        <v>0.27426364075325932</v>
      </c>
    </row>
    <row r="17" spans="1:11" ht="30" customHeight="1">
      <c r="A17" s="15" t="s">
        <v>3</v>
      </c>
      <c r="B17" s="16">
        <f t="shared" ref="B17:I17" si="5">SUM(B18:B21)</f>
        <v>99229</v>
      </c>
      <c r="C17" s="20">
        <f t="shared" si="5"/>
        <v>17342</v>
      </c>
      <c r="D17" s="20">
        <f t="shared" si="5"/>
        <v>16966</v>
      </c>
      <c r="E17" s="19">
        <f t="shared" si="5"/>
        <v>376</v>
      </c>
      <c r="F17" s="16">
        <f t="shared" si="5"/>
        <v>97813</v>
      </c>
      <c r="G17" s="20">
        <f t="shared" si="5"/>
        <v>15926</v>
      </c>
      <c r="H17" s="20">
        <f t="shared" si="5"/>
        <v>15826</v>
      </c>
      <c r="I17" s="19">
        <f t="shared" si="5"/>
        <v>100</v>
      </c>
      <c r="J17" s="40">
        <f t="shared" si="1"/>
        <v>0.17476745709419625</v>
      </c>
      <c r="K17" s="37">
        <f t="shared" si="4"/>
        <v>0.16282089292834287</v>
      </c>
    </row>
    <row r="18" spans="1:11" ht="30" hidden="1" customHeight="1">
      <c r="A18" s="15" t="s">
        <v>21</v>
      </c>
      <c r="B18" s="21">
        <v>67344</v>
      </c>
      <c r="C18" s="22">
        <f>SUM(D18:E18)</f>
        <v>11520</v>
      </c>
      <c r="D18" s="22">
        <v>11200</v>
      </c>
      <c r="E18" s="19">
        <v>320</v>
      </c>
      <c r="F18" s="23">
        <v>64206</v>
      </c>
      <c r="G18" s="22">
        <f>SUM(H18:I18)</f>
        <v>8382</v>
      </c>
      <c r="H18" s="22">
        <v>8320</v>
      </c>
      <c r="I18" s="19">
        <v>62</v>
      </c>
      <c r="J18" s="40">
        <f t="shared" si="1"/>
        <v>0.17106200997861726</v>
      </c>
      <c r="K18" s="37">
        <f t="shared" si="4"/>
        <v>0.13054854686477899</v>
      </c>
    </row>
    <row r="19" spans="1:11" ht="30" hidden="1" customHeight="1">
      <c r="A19" s="15" t="s">
        <v>18</v>
      </c>
      <c r="B19" s="21">
        <v>16119</v>
      </c>
      <c r="C19" s="22">
        <f>SUM(D19:E19)</f>
        <v>3503</v>
      </c>
      <c r="D19" s="22">
        <v>3483</v>
      </c>
      <c r="E19" s="19">
        <v>20</v>
      </c>
      <c r="F19" s="23">
        <v>16178</v>
      </c>
      <c r="G19" s="22">
        <f>SUM(H19:I19)</f>
        <v>3562</v>
      </c>
      <c r="H19" s="22">
        <v>3545</v>
      </c>
      <c r="I19" s="19">
        <v>17</v>
      </c>
      <c r="J19" s="40">
        <f t="shared" si="1"/>
        <v>0.217321173770085</v>
      </c>
      <c r="K19" s="37">
        <f t="shared" si="4"/>
        <v>0.22017554703918901</v>
      </c>
    </row>
    <row r="20" spans="1:11" ht="30" hidden="1" customHeight="1">
      <c r="A20" s="15" t="s">
        <v>19</v>
      </c>
      <c r="B20" s="21">
        <v>10277</v>
      </c>
      <c r="C20" s="22">
        <f>SUM(D20:E20)</f>
        <v>1440</v>
      </c>
      <c r="D20" s="22">
        <v>1417</v>
      </c>
      <c r="E20" s="19">
        <v>23</v>
      </c>
      <c r="F20" s="23">
        <v>10956</v>
      </c>
      <c r="G20" s="22">
        <f>SUM(H20:I20)</f>
        <v>2119</v>
      </c>
      <c r="H20" s="22">
        <v>2116</v>
      </c>
      <c r="I20" s="19">
        <v>3</v>
      </c>
      <c r="J20" s="40">
        <f t="shared" si="1"/>
        <v>0.14011871168628978</v>
      </c>
      <c r="K20" s="37">
        <f t="shared" si="4"/>
        <v>0.1934100036509675</v>
      </c>
    </row>
    <row r="21" spans="1:11" ht="30" hidden="1" customHeight="1">
      <c r="A21" s="15" t="s">
        <v>20</v>
      </c>
      <c r="B21" s="21">
        <v>5489</v>
      </c>
      <c r="C21" s="22">
        <f>SUM(D21:E21)</f>
        <v>879</v>
      </c>
      <c r="D21" s="22">
        <v>866</v>
      </c>
      <c r="E21" s="19">
        <v>13</v>
      </c>
      <c r="F21" s="23">
        <v>6473</v>
      </c>
      <c r="G21" s="22">
        <f>SUM(H21:I21)</f>
        <v>1863</v>
      </c>
      <c r="H21" s="22">
        <v>1845</v>
      </c>
      <c r="I21" s="19">
        <v>18</v>
      </c>
      <c r="J21" s="40">
        <f t="shared" si="1"/>
        <v>0.16013845873565313</v>
      </c>
      <c r="K21" s="37">
        <f t="shared" si="4"/>
        <v>0.28781090684381277</v>
      </c>
    </row>
    <row r="22" spans="1:11" ht="30" customHeight="1">
      <c r="A22" s="15" t="s">
        <v>4</v>
      </c>
      <c r="B22" s="16">
        <f t="shared" ref="B22:I22" si="6">SUM(B23:B26)</f>
        <v>101714</v>
      </c>
      <c r="C22" s="20">
        <f t="shared" si="6"/>
        <v>19088</v>
      </c>
      <c r="D22" s="20">
        <f t="shared" si="6"/>
        <v>18725</v>
      </c>
      <c r="E22" s="19">
        <f t="shared" si="6"/>
        <v>363</v>
      </c>
      <c r="F22" s="16">
        <f t="shared" si="6"/>
        <v>100016</v>
      </c>
      <c r="G22" s="20">
        <f t="shared" si="6"/>
        <v>17390</v>
      </c>
      <c r="H22" s="20">
        <f t="shared" si="6"/>
        <v>16918</v>
      </c>
      <c r="I22" s="19">
        <f t="shared" si="6"/>
        <v>472</v>
      </c>
      <c r="J22" s="40">
        <f t="shared" si="1"/>
        <v>0.18766344849283284</v>
      </c>
      <c r="K22" s="37">
        <f t="shared" ref="K22:K28" si="7">G22/F22</f>
        <v>0.17387218045112782</v>
      </c>
    </row>
    <row r="23" spans="1:11" ht="30" hidden="1" customHeight="1">
      <c r="A23" s="15" t="s">
        <v>21</v>
      </c>
      <c r="B23" s="21">
        <v>70521</v>
      </c>
      <c r="C23" s="22">
        <f>SUM(D23:E23)</f>
        <v>13026</v>
      </c>
      <c r="D23" s="22">
        <v>12698</v>
      </c>
      <c r="E23" s="19">
        <v>328</v>
      </c>
      <c r="F23" s="23">
        <v>66875</v>
      </c>
      <c r="G23" s="22">
        <f>SUM(H23:I23)</f>
        <v>9380</v>
      </c>
      <c r="H23" s="22">
        <v>9003</v>
      </c>
      <c r="I23" s="19">
        <v>377</v>
      </c>
      <c r="J23" s="40">
        <f t="shared" si="1"/>
        <v>0.18471093716765219</v>
      </c>
      <c r="K23" s="37">
        <f t="shared" si="7"/>
        <v>0.14026168224299065</v>
      </c>
    </row>
    <row r="24" spans="1:11" ht="30" hidden="1" customHeight="1">
      <c r="A24" s="15" t="s">
        <v>18</v>
      </c>
      <c r="B24" s="21">
        <v>15917</v>
      </c>
      <c r="C24" s="22">
        <f>SUM(D24:E24)</f>
        <v>3708</v>
      </c>
      <c r="D24" s="22">
        <v>3693</v>
      </c>
      <c r="E24" s="19">
        <v>15</v>
      </c>
      <c r="F24" s="23">
        <v>15962</v>
      </c>
      <c r="G24" s="22">
        <f>SUM(H24:I24)</f>
        <v>3753</v>
      </c>
      <c r="H24" s="22">
        <v>3712</v>
      </c>
      <c r="I24" s="19">
        <v>41</v>
      </c>
      <c r="J24" s="40">
        <f t="shared" si="1"/>
        <v>0.23295847207388326</v>
      </c>
      <c r="K24" s="37">
        <f t="shared" si="7"/>
        <v>0.23512091216639519</v>
      </c>
    </row>
    <row r="25" spans="1:11" ht="30" hidden="1" customHeight="1">
      <c r="A25" s="15" t="s">
        <v>19</v>
      </c>
      <c r="B25" s="21">
        <v>9830</v>
      </c>
      <c r="C25" s="22">
        <f>SUM(D25:E25)</f>
        <v>1383</v>
      </c>
      <c r="D25" s="22">
        <v>1367</v>
      </c>
      <c r="E25" s="19">
        <v>16</v>
      </c>
      <c r="F25" s="23">
        <v>10675</v>
      </c>
      <c r="G25" s="22">
        <f>SUM(H25:I25)</f>
        <v>2228</v>
      </c>
      <c r="H25" s="22">
        <v>2200</v>
      </c>
      <c r="I25" s="19">
        <v>28</v>
      </c>
      <c r="J25" s="40">
        <f t="shared" si="1"/>
        <v>0.14069175991861649</v>
      </c>
      <c r="K25" s="37">
        <f t="shared" si="7"/>
        <v>0.208711943793911</v>
      </c>
    </row>
    <row r="26" spans="1:11" ht="18.75" hidden="1" customHeight="1">
      <c r="A26" s="15" t="s">
        <v>20</v>
      </c>
      <c r="B26" s="21">
        <v>5446</v>
      </c>
      <c r="C26" s="22">
        <f>SUM(D26:E26)</f>
        <v>971</v>
      </c>
      <c r="D26" s="22">
        <v>967</v>
      </c>
      <c r="E26" s="19">
        <v>4</v>
      </c>
      <c r="F26" s="23">
        <v>6504</v>
      </c>
      <c r="G26" s="22">
        <f>SUM(H26:I26)</f>
        <v>2029</v>
      </c>
      <c r="H26" s="22">
        <v>2003</v>
      </c>
      <c r="I26" s="19">
        <v>26</v>
      </c>
      <c r="J26" s="40">
        <f t="shared" si="1"/>
        <v>0.17829599706206389</v>
      </c>
      <c r="K26" s="37">
        <f t="shared" si="7"/>
        <v>0.31196186961869621</v>
      </c>
    </row>
    <row r="27" spans="1:11" ht="30" customHeight="1">
      <c r="A27" s="34" t="s">
        <v>5</v>
      </c>
      <c r="B27" s="16">
        <v>100973</v>
      </c>
      <c r="C27" s="20">
        <v>12115</v>
      </c>
      <c r="D27" s="20">
        <v>11727</v>
      </c>
      <c r="E27" s="19">
        <v>388</v>
      </c>
      <c r="F27" s="17">
        <v>100461</v>
      </c>
      <c r="G27" s="20">
        <v>11603</v>
      </c>
      <c r="H27" s="20">
        <v>10862</v>
      </c>
      <c r="I27" s="19">
        <v>741</v>
      </c>
      <c r="J27" s="40">
        <f t="shared" si="1"/>
        <v>0.11998256959781328</v>
      </c>
      <c r="K27" s="37">
        <f t="shared" si="7"/>
        <v>0.11549755626561552</v>
      </c>
    </row>
    <row r="28" spans="1:11" ht="30" customHeight="1" thickBot="1">
      <c r="A28" s="35" t="s">
        <v>27</v>
      </c>
      <c r="B28" s="24">
        <v>100582</v>
      </c>
      <c r="C28" s="25">
        <v>12200</v>
      </c>
      <c r="D28" s="25">
        <v>11850</v>
      </c>
      <c r="E28" s="26">
        <v>350</v>
      </c>
      <c r="F28" s="24">
        <v>100552</v>
      </c>
      <c r="G28" s="25">
        <v>12170</v>
      </c>
      <c r="H28" s="25">
        <v>11441</v>
      </c>
      <c r="I28" s="26">
        <v>729</v>
      </c>
      <c r="J28" s="41">
        <f t="shared" si="1"/>
        <v>0.12129406852120658</v>
      </c>
      <c r="K28" s="38">
        <f t="shared" si="7"/>
        <v>0.1210319038905243</v>
      </c>
    </row>
    <row r="29" spans="1:11" ht="30" customHeight="1">
      <c r="A29" s="27"/>
      <c r="B29" s="23"/>
      <c r="C29" s="23"/>
      <c r="D29" s="23"/>
      <c r="E29" s="23"/>
      <c r="F29" s="23"/>
      <c r="G29" s="23"/>
      <c r="H29" s="23"/>
      <c r="I29" s="23"/>
      <c r="J29" s="28"/>
      <c r="K29" s="28"/>
    </row>
    <row r="30" spans="1:11" ht="51.75" customHeight="1">
      <c r="A30" s="45" t="s">
        <v>28</v>
      </c>
      <c r="B30" s="46"/>
      <c r="C30" s="46"/>
      <c r="D30" s="46"/>
      <c r="E30" s="46"/>
      <c r="F30" s="46"/>
      <c r="G30" s="46"/>
      <c r="H30" s="46"/>
      <c r="I30" s="46"/>
      <c r="J30" s="47"/>
      <c r="K30" s="47"/>
    </row>
    <row r="31" spans="1:11" ht="20.100000000000001" customHeight="1">
      <c r="A31"/>
    </row>
  </sheetData>
  <mergeCells count="8">
    <mergeCell ref="K2:K6"/>
    <mergeCell ref="A30:K30"/>
    <mergeCell ref="J2:J6"/>
    <mergeCell ref="G3:I3"/>
    <mergeCell ref="C3:E3"/>
    <mergeCell ref="A2:A6"/>
    <mergeCell ref="B2:E2"/>
    <mergeCell ref="F2:I2"/>
  </mergeCells>
  <phoneticPr fontId="1"/>
  <printOptions gridLinesSet="0"/>
  <pageMargins left="0.39370078740157483" right="0.39370078740157483" top="0.98425196850393704" bottom="0.98425196850393704" header="0.51181102362204722" footer="0.51181102362204722"/>
  <pageSetup paperSize="9" scale="99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2012-06-28T03:08:00Z</cp:lastPrinted>
  <dcterms:created xsi:type="dcterms:W3CDTF">2012-06-08T07:36:51Z</dcterms:created>
  <dcterms:modified xsi:type="dcterms:W3CDTF">2023-03-20T07:29:57Z</dcterms:modified>
</cp:coreProperties>
</file>