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CEE071F6-9862-42F4-9A80-CF2795EECC22}" xr6:coauthVersionLast="36" xr6:coauthVersionMax="36" xr10:uidLastSave="{00000000-0000-0000-0000-000000000000}"/>
  <bookViews>
    <workbookView xWindow="0" yWindow="0" windowWidth="13650" windowHeight="13380" tabRatio="705"/>
  </bookViews>
  <sheets>
    <sheet name="11-3" sheetId="5" r:id="rId1"/>
  </sheets>
  <definedNames>
    <definedName name="_xlnm.Print_Area" localSheetId="0">'11-3'!$A$1:$S$138</definedName>
  </definedNames>
  <calcPr calcId="191029"/>
</workbook>
</file>

<file path=xl/calcChain.xml><?xml version="1.0" encoding="utf-8"?>
<calcChain xmlns="http://schemas.openxmlformats.org/spreadsheetml/2006/main">
  <c r="Q84" i="5" l="1"/>
  <c r="Q45" i="5" s="1"/>
  <c r="K84" i="5"/>
  <c r="K45" i="5" s="1"/>
  <c r="B23" i="5"/>
  <c r="C23" i="5"/>
  <c r="D23" i="5"/>
  <c r="E23" i="5"/>
  <c r="F23" i="5"/>
  <c r="G23" i="5"/>
  <c r="H23" i="5"/>
  <c r="I23" i="5"/>
  <c r="J23" i="5"/>
  <c r="B16" i="5"/>
  <c r="C16" i="5"/>
  <c r="D16" i="5"/>
  <c r="B44" i="5"/>
  <c r="B62" i="5"/>
  <c r="B84" i="5"/>
  <c r="B103" i="5"/>
  <c r="B17" i="5" s="1"/>
  <c r="C44" i="5"/>
  <c r="C34" i="5"/>
  <c r="C7" i="5" s="1"/>
  <c r="C103" i="5"/>
  <c r="C17" i="5"/>
  <c r="D44" i="5"/>
  <c r="D17" i="5" s="1"/>
  <c r="D34" i="5"/>
  <c r="D103" i="5"/>
  <c r="D93" i="5"/>
  <c r="E44" i="5"/>
  <c r="E17" i="5" s="1"/>
  <c r="E62" i="5"/>
  <c r="E52" i="5" s="1"/>
  <c r="E84" i="5"/>
  <c r="E103" i="5"/>
  <c r="F44" i="5"/>
  <c r="F62" i="5"/>
  <c r="F84" i="5"/>
  <c r="F103" i="5"/>
  <c r="F17" i="5"/>
  <c r="G44" i="5"/>
  <c r="G34" i="5" s="1"/>
  <c r="G62" i="5"/>
  <c r="G84" i="5"/>
  <c r="G103" i="5"/>
  <c r="H17" i="5"/>
  <c r="I17" i="5"/>
  <c r="J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J19" i="5"/>
  <c r="B20" i="5"/>
  <c r="C20" i="5"/>
  <c r="D20" i="5"/>
  <c r="E20" i="5"/>
  <c r="F20" i="5"/>
  <c r="G20" i="5"/>
  <c r="H20" i="5"/>
  <c r="I20" i="5"/>
  <c r="J20" i="5"/>
  <c r="B21" i="5"/>
  <c r="C21" i="5"/>
  <c r="D21" i="5"/>
  <c r="E21" i="5"/>
  <c r="F21" i="5"/>
  <c r="G21" i="5"/>
  <c r="H21" i="5"/>
  <c r="I21" i="5"/>
  <c r="J21" i="5"/>
  <c r="B22" i="5"/>
  <c r="C22" i="5"/>
  <c r="D22" i="5"/>
  <c r="E22" i="5"/>
  <c r="F22" i="5"/>
  <c r="G22" i="5"/>
  <c r="H22" i="5"/>
  <c r="I22" i="5"/>
  <c r="J22" i="5"/>
  <c r="B10" i="5"/>
  <c r="C10" i="5"/>
  <c r="D10" i="5"/>
  <c r="B11" i="5"/>
  <c r="C11" i="5"/>
  <c r="D11" i="5"/>
  <c r="E11" i="5"/>
  <c r="H11" i="5"/>
  <c r="I11" i="5"/>
  <c r="B12" i="5"/>
  <c r="C12" i="5"/>
  <c r="D12" i="5"/>
  <c r="E12" i="5"/>
  <c r="H12" i="5"/>
  <c r="I12" i="5"/>
  <c r="J12" i="5"/>
  <c r="B13" i="5"/>
  <c r="C13" i="5"/>
  <c r="D13" i="5"/>
  <c r="E13" i="5"/>
  <c r="F13" i="5"/>
  <c r="G13" i="5"/>
  <c r="H13" i="5"/>
  <c r="I13" i="5"/>
  <c r="J13" i="5"/>
  <c r="B14" i="5"/>
  <c r="C14" i="5"/>
  <c r="D14" i="5"/>
  <c r="E14" i="5"/>
  <c r="F14" i="5"/>
  <c r="G14" i="5"/>
  <c r="H14" i="5"/>
  <c r="I14" i="5"/>
  <c r="J14" i="5"/>
  <c r="B15" i="5"/>
  <c r="C15" i="5"/>
  <c r="D15" i="5"/>
  <c r="E15" i="5"/>
  <c r="H15" i="5"/>
  <c r="I15" i="5"/>
  <c r="C9" i="5"/>
  <c r="D9" i="5"/>
  <c r="E36" i="5"/>
  <c r="E54" i="5"/>
  <c r="E76" i="5"/>
  <c r="E9" i="5" s="1"/>
  <c r="E95" i="5"/>
  <c r="F54" i="5"/>
  <c r="F76" i="5"/>
  <c r="F95" i="5"/>
  <c r="F9" i="5" s="1"/>
  <c r="G54" i="5"/>
  <c r="G76" i="5"/>
  <c r="G95" i="5"/>
  <c r="G93" i="5" s="1"/>
  <c r="H9" i="5"/>
  <c r="I9" i="5"/>
  <c r="J9" i="5"/>
  <c r="B36" i="5"/>
  <c r="B54" i="5"/>
  <c r="B9" i="5" s="1"/>
  <c r="B76" i="5"/>
  <c r="B74" i="5" s="1"/>
  <c r="B95" i="5"/>
  <c r="B93" i="5" s="1"/>
  <c r="C52" i="5"/>
  <c r="C74" i="5"/>
  <c r="D52" i="5"/>
  <c r="D7" i="5" s="1"/>
  <c r="D74" i="5"/>
  <c r="F34" i="5"/>
  <c r="F7" i="5" s="1"/>
  <c r="H34" i="5"/>
  <c r="H52" i="5"/>
  <c r="H7" i="5"/>
  <c r="H74" i="5"/>
  <c r="H93" i="5"/>
  <c r="I34" i="5"/>
  <c r="I52" i="5"/>
  <c r="I74" i="5"/>
  <c r="I7" i="5" s="1"/>
  <c r="I93" i="5"/>
  <c r="J34" i="5"/>
  <c r="J52" i="5"/>
  <c r="J74" i="5"/>
  <c r="J7" i="5" s="1"/>
  <c r="J93" i="5"/>
  <c r="E74" i="5"/>
  <c r="G52" i="5"/>
  <c r="B52" i="5"/>
  <c r="F93" i="5"/>
  <c r="F52" i="5"/>
  <c r="G17" i="5"/>
  <c r="B34" i="5"/>
  <c r="E93" i="5"/>
  <c r="C93" i="5"/>
  <c r="B7" i="5" l="1"/>
  <c r="E34" i="5"/>
  <c r="E7" i="5" s="1"/>
</calcChain>
</file>

<file path=xl/sharedStrings.xml><?xml version="1.0" encoding="utf-8"?>
<sst xmlns="http://schemas.openxmlformats.org/spreadsheetml/2006/main" count="319" uniqueCount="60">
  <si>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</si>
  <si>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</si>
  <si>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</si>
  <si>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</si>
  <si>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</si>
  <si>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</si>
  <si>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</si>
  <si>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事業所数</t>
    <rPh sb="0" eb="3">
      <t>ジギョウショ</t>
    </rPh>
    <rPh sb="3" eb="4">
      <t>カズ</t>
    </rPh>
    <phoneticPr fontId="2"/>
  </si>
  <si>
    <t>小売業計</t>
    <rPh sb="0" eb="3">
      <t>コウリギョウ</t>
    </rPh>
    <rPh sb="3" eb="4">
      <t>ケイ</t>
    </rPh>
    <phoneticPr fontId="2"/>
  </si>
  <si>
    <t>卸売業計</t>
    <rPh sb="0" eb="2">
      <t>オロシウ</t>
    </rPh>
    <rPh sb="2" eb="3">
      <t>ギョウ</t>
    </rPh>
    <rPh sb="3" eb="4">
      <t>ケイ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</si>
  <si>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</si>
  <si>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</si>
  <si>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1">
      <t>ノ</t>
    </rPh>
    <rPh sb="1" eb="4">
      <t>ショクリョウヒン</t>
    </rPh>
    <rPh sb="4" eb="7">
      <t>オロシウリギョウ</t>
    </rPh>
    <phoneticPr fontId="2"/>
  </si>
  <si>
    <t>建築材料、鉱物・金属材料等卸売業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</si>
  <si>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機械機具卸売業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</si>
  <si>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</si>
  <si>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</si>
  <si>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</si>
  <si>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</si>
  <si>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</si>
  <si>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家具・じゅう器・機械機具小売業</t>
    <rPh sb="0" eb="2">
      <t>カグ</t>
    </rPh>
    <rPh sb="6" eb="7">
      <t>ウツワ</t>
    </rPh>
    <rPh sb="8" eb="10">
      <t>キカイ</t>
    </rPh>
    <rPh sb="10" eb="12">
      <t>キグ</t>
    </rPh>
    <rPh sb="12" eb="15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</si>
  <si>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</si>
  <si>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年間商品</t>
    <rPh sb="0" eb="2">
      <t>ネンカン</t>
    </rPh>
    <rPh sb="2" eb="4">
      <t>ショウヒン</t>
    </rPh>
    <phoneticPr fontId="2"/>
  </si>
  <si>
    <t>販売額</t>
    <rPh sb="0" eb="3">
      <t>ハンバイガク</t>
    </rPh>
    <phoneticPr fontId="2"/>
  </si>
  <si>
    <t>平成11年度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</si>
  <si>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</si>
  <si>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業種別</t>
    <rPh sb="0" eb="2">
      <t>ギョウシュ</t>
    </rPh>
    <rPh sb="2" eb="3">
      <t>ベツ</t>
    </rPh>
    <phoneticPr fontId="2"/>
  </si>
  <si>
    <t>　　業種別年間商品販売額（つづき）</t>
    <rPh sb="2" eb="4">
      <t>ギョウシュ</t>
    </rPh>
    <rPh sb="4" eb="5">
      <t>ベツ</t>
    </rPh>
    <rPh sb="5" eb="7">
      <t>ネンカン</t>
    </rPh>
    <rPh sb="7" eb="9">
      <t>ショウヒン</t>
    </rPh>
    <rPh sb="9" eb="12">
      <t>ハンバイガク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</si>
  <si>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</si>
  <si>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平成16年度</t>
    <rPh sb="0" eb="2">
      <t>ヘイセイ</t>
    </rPh>
    <rPh sb="4" eb="6">
      <t>ネンド</t>
    </rPh>
    <phoneticPr fontId="2"/>
  </si>
  <si>
    <t>70　業種別年間商品販売額</t>
    <rPh sb="3" eb="5">
      <t>ギョウシュ</t>
    </rPh>
    <rPh sb="5" eb="6">
      <t>ベツ</t>
    </rPh>
    <rPh sb="6" eb="8">
      <t>ネンカン</t>
    </rPh>
    <rPh sb="8" eb="10">
      <t>ショウヒン</t>
    </rPh>
    <rPh sb="10" eb="13">
      <t>ハンバイガク</t>
    </rPh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</si>
  <si>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</si>
  <si>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</si>
  <si>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</si>
  <si>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</si>
  <si>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</si>
  <si>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</si>
  <si>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</si>
  <si>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</si>
  <si>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－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</si>
  <si>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</si>
  <si>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</si>
  <si>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</si>
  <si>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</si>
  <si>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</si>
  <si>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</si>
  <si>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x</t>
    <phoneticPr fontId="2"/>
  </si>
  <si>
    <t>11-3　業種別年間商品販売額</t>
    <rPh sb="5" eb="7">
      <t>ギョウシュ</t>
    </rPh>
    <rPh sb="7" eb="8">
      <t>ベツ</t>
    </rPh>
    <rPh sb="8" eb="10">
      <t>ネンカン</t>
    </rPh>
    <rPh sb="10" eb="12">
      <t>ショウヒン</t>
    </rPh>
    <rPh sb="12" eb="15">
      <t>ハンバイガク</t>
    </rPh>
    <phoneticPr fontId="2"/>
  </si>
  <si>
    <t>ｘ</t>
    <phoneticPr fontId="2"/>
  </si>
  <si>
    <t>※平成17年の合併前は旧市町村の足し上げ</t>
    <phoneticPr fontId="2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</si>
  <si>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2"/>
  </si>
  <si>
    <t>ｘ</t>
    <phoneticPr fontId="2"/>
  </si>
  <si>
    <t>　　    平成24年経済センサス-活動調査卸売業・小売業に関する結果報告書</t>
    <rPh sb="6" eb="8">
      <t>ヘイセイ</t>
    </rPh>
    <rPh sb="10" eb="11">
      <t>ネン</t>
    </rPh>
    <rPh sb="11" eb="13">
      <t>ケイザイ</t>
    </rPh>
    <rPh sb="18" eb="20">
      <t>カツドウ</t>
    </rPh>
    <rPh sb="20" eb="22">
      <t>チョウサ</t>
    </rPh>
    <rPh sb="22" eb="25">
      <t>オロシウリギョウ</t>
    </rPh>
    <rPh sb="26" eb="29">
      <t>コウリギョウ</t>
    </rPh>
    <rPh sb="30" eb="31">
      <t>カン</t>
    </rPh>
    <rPh sb="33" eb="35">
      <t>ケッカ</t>
    </rPh>
    <rPh sb="35" eb="38">
      <t>ホウコクショ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</si>
  <si>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</si>
  <si>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無店舗小売業</t>
    <rPh sb="0" eb="3">
      <t>ムテンポ</t>
    </rPh>
    <rPh sb="3" eb="6">
      <t>コウリギョウ</t>
    </rPh>
    <phoneticPr fontId="2"/>
  </si>
  <si>
    <t>（単位：百万円）</t>
    <rPh sb="1" eb="3">
      <t>タンイ</t>
    </rPh>
    <rPh sb="4" eb="7">
      <t>ヒャクマンエン</t>
    </rPh>
    <phoneticPr fontId="2"/>
  </si>
  <si>
    <t>※業種別は機械器具小売業（自動車、自転車、機械器具小売業）、その他（家具・建具・畳、じゅう器）に変更</t>
    <rPh sb="1" eb="3">
      <t>ギョウシュ</t>
    </rPh>
    <rPh sb="3" eb="4">
      <t>ベツ</t>
    </rPh>
    <rPh sb="5" eb="7">
      <t>キカイ</t>
    </rPh>
    <rPh sb="7" eb="9">
      <t>キグ</t>
    </rPh>
    <rPh sb="9" eb="12">
      <t>コウリギョウ</t>
    </rPh>
    <rPh sb="13" eb="16">
      <t>ジドウシャ</t>
    </rPh>
    <rPh sb="17" eb="20">
      <t>ジテンシャ</t>
    </rPh>
    <rPh sb="21" eb="23">
      <t>キカイ</t>
    </rPh>
    <rPh sb="23" eb="25">
      <t>キグ</t>
    </rPh>
    <rPh sb="25" eb="28">
      <t>コウリギョウ</t>
    </rPh>
    <rPh sb="32" eb="33">
      <t>タ</t>
    </rPh>
    <rPh sb="34" eb="36">
      <t>カグ</t>
    </rPh>
    <rPh sb="37" eb="39">
      <t>タテグ</t>
    </rPh>
    <rPh sb="40" eb="41">
      <t>タタミ</t>
    </rPh>
    <rPh sb="45" eb="46">
      <t>ウツワ</t>
    </rPh>
    <rPh sb="48" eb="50">
      <t>ヘンコウ</t>
    </rPh>
    <phoneticPr fontId="2"/>
  </si>
  <si>
    <t>※平成26年より販売額の単位は百万円に変更（それ以前のものは四捨五入）</t>
    <rPh sb="1" eb="3">
      <t>ヘイセイ</t>
    </rPh>
    <rPh sb="5" eb="6">
      <t>ネン</t>
    </rPh>
    <rPh sb="8" eb="10">
      <t>ハンバイ</t>
    </rPh>
    <rPh sb="10" eb="11">
      <t>ガク</t>
    </rPh>
    <rPh sb="12" eb="14">
      <t>タンイ</t>
    </rPh>
    <rPh sb="15" eb="18">
      <t>ヒャクマンエン</t>
    </rPh>
    <rPh sb="19" eb="21">
      <t>ヘンコウ</t>
    </rPh>
    <rPh sb="24" eb="26">
      <t>イゼン</t>
    </rPh>
    <rPh sb="30" eb="34">
      <t>シシャゴニュウ</t>
    </rPh>
    <phoneticPr fontId="2"/>
  </si>
  <si>
    <t>　　     経済センサス-活動調査卸売業・小売業に関する結果報告書</t>
    <rPh sb="7" eb="9">
      <t>ケイザイ</t>
    </rPh>
    <rPh sb="14" eb="16">
      <t>カツドウ</t>
    </rPh>
    <rPh sb="16" eb="18">
      <t>チョウサ</t>
    </rPh>
    <rPh sb="18" eb="21">
      <t>オロシウリギョウ</t>
    </rPh>
    <rPh sb="22" eb="25">
      <t>コウリギョウ</t>
    </rPh>
    <rPh sb="26" eb="27">
      <t>カン</t>
    </rPh>
    <rPh sb="29" eb="31">
      <t>ケッカ</t>
    </rPh>
    <rPh sb="31" eb="34">
      <t>ホウコクショ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</si>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</sst>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distributed" vertical="center"/>
    </xf>
    <xf numFmtId="38" fontId="4" fillId="0" borderId="5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38" fontId="4" fillId="0" borderId="0" xfId="1" applyFont="1" applyAlignment="1">
      <alignment vertical="center"/>
    </xf>
    <xf numFmtId="0" fontId="4" fillId="0" borderId="6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S138"/>
  <sheetViews>
    <sheetView tabSelected="1" view="pageBreakPreview" topLeftCell="E3" zoomScaleNormal="100" zoomScaleSheetLayoutView="100" workbookViewId="0">
      <selection activeCell="I126" sqref="I126"/>
    </sheetView>
  </sheetViews>
  <sheetFormatPr defaultRowHeight="14.25"/>
  <cols>
    <col min="1" max="1" width="23.625" style="2" customWidth="1"/>
    <col min="2" max="4" width="10.375" style="2" hidden="1" customWidth="1"/>
    <col min="5" max="6" width="8.625" style="2" customWidth="1"/>
    <col min="7" max="7" width="12.625" style="2" customWidth="1"/>
    <col min="8" max="8" width="8.625" style="2" customWidth="1"/>
    <col min="9" max="9" width="8.625" style="9" customWidth="1"/>
    <col min="10" max="10" width="12.625" style="9" customWidth="1"/>
    <col min="11" max="12" width="8.625" style="2" customWidth="1"/>
    <col min="13" max="16" width="12.625" style="2" customWidth="1"/>
    <col min="17" max="18" width="8.625" style="2" customWidth="1"/>
    <col min="19" max="19" width="12.625" style="2" customWidth="1"/>
    <col min="20" max="16384" width="9" style="2"/>
  </cols>
  <sheetData>
    <row r="1" spans="1:19" ht="26.25" customHeight="1">
      <c r="A1" s="37" t="s">
        <v>59</v>
      </c>
    </row>
    <row r="2" spans="1:19" ht="8.25" customHeight="1"/>
    <row r="3" spans="1:19" ht="21" customHeight="1">
      <c r="A3" s="1" t="s">
        <v>47</v>
      </c>
      <c r="G3" s="3"/>
      <c r="I3" s="2"/>
      <c r="J3" s="3"/>
      <c r="M3" s="3" t="s">
        <v>50</v>
      </c>
      <c r="N3" s="3"/>
      <c r="O3" s="3"/>
      <c r="P3" s="3"/>
      <c r="S3" s="3"/>
    </row>
    <row r="4" spans="1:19" ht="16.5" customHeight="1">
      <c r="A4" s="41" t="s">
        <v>26</v>
      </c>
      <c r="B4" s="41" t="s">
        <v>24</v>
      </c>
      <c r="C4" s="41"/>
      <c r="D4" s="41"/>
      <c r="E4" s="41" t="s">
        <v>25</v>
      </c>
      <c r="F4" s="41"/>
      <c r="G4" s="45"/>
      <c r="H4" s="41">
        <v>16</v>
      </c>
      <c r="I4" s="41"/>
      <c r="J4" s="45"/>
      <c r="K4" s="41">
        <v>19</v>
      </c>
      <c r="L4" s="41"/>
      <c r="M4" s="41"/>
    </row>
    <row r="5" spans="1:19" ht="16.5" customHeight="1">
      <c r="A5" s="41"/>
      <c r="B5" s="41" t="s">
        <v>7</v>
      </c>
      <c r="C5" s="41" t="s">
        <v>4</v>
      </c>
      <c r="D5" s="4" t="s">
        <v>22</v>
      </c>
      <c r="E5" s="42" t="s">
        <v>7</v>
      </c>
      <c r="F5" s="42" t="s">
        <v>4</v>
      </c>
      <c r="G5" s="18" t="s">
        <v>22</v>
      </c>
      <c r="H5" s="42" t="s">
        <v>7</v>
      </c>
      <c r="I5" s="42" t="s">
        <v>4</v>
      </c>
      <c r="J5" s="18" t="s">
        <v>22</v>
      </c>
      <c r="K5" s="42" t="s">
        <v>7</v>
      </c>
      <c r="L5" s="42" t="s">
        <v>4</v>
      </c>
      <c r="M5" s="22" t="s">
        <v>22</v>
      </c>
    </row>
    <row r="6" spans="1:19" ht="16.5" customHeight="1">
      <c r="A6" s="41"/>
      <c r="B6" s="41"/>
      <c r="C6" s="41"/>
      <c r="D6" s="5" t="s">
        <v>23</v>
      </c>
      <c r="E6" s="42"/>
      <c r="F6" s="42"/>
      <c r="G6" s="19" t="s">
        <v>23</v>
      </c>
      <c r="H6" s="42"/>
      <c r="I6" s="42"/>
      <c r="J6" s="19" t="s">
        <v>23</v>
      </c>
      <c r="K6" s="42"/>
      <c r="L6" s="42"/>
      <c r="M6" s="23" t="s">
        <v>23</v>
      </c>
    </row>
    <row r="7" spans="1:19" ht="27.75" customHeight="1">
      <c r="A7" s="4" t="s">
        <v>5</v>
      </c>
      <c r="B7" s="21">
        <f>SUM(B34,B52,B74,B93)</f>
        <v>1525</v>
      </c>
      <c r="C7" s="21">
        <f t="shared" ref="C7:J7" si="0">SUM(C34,C52,C74,C93)</f>
        <v>8605</v>
      </c>
      <c r="D7" s="21">
        <f t="shared" si="0"/>
        <v>23113506</v>
      </c>
      <c r="E7" s="7">
        <f t="shared" si="0"/>
        <v>1416</v>
      </c>
      <c r="F7" s="7">
        <f t="shared" si="0"/>
        <v>9029</v>
      </c>
      <c r="G7" s="36">
        <v>219619.97</v>
      </c>
      <c r="H7" s="7">
        <f t="shared" si="0"/>
        <v>1378</v>
      </c>
      <c r="I7" s="7">
        <f t="shared" si="0"/>
        <v>8554</v>
      </c>
      <c r="J7" s="36">
        <f t="shared" si="0"/>
        <v>200804.25</v>
      </c>
      <c r="K7" s="7">
        <v>1287</v>
      </c>
      <c r="L7" s="7">
        <v>8164</v>
      </c>
      <c r="M7" s="38">
        <v>199405.49</v>
      </c>
    </row>
    <row r="8" spans="1:19" ht="19.5" customHeight="1">
      <c r="A8" s="27"/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26"/>
    </row>
    <row r="9" spans="1:19" ht="33" customHeight="1">
      <c r="A9" s="28" t="s">
        <v>9</v>
      </c>
      <c r="B9" s="7">
        <f>SUM(B36,B54,B76,B95)</f>
        <v>239</v>
      </c>
      <c r="C9" s="7">
        <f t="shared" ref="C9:J9" si="1">SUM(C36,C54,C76,C95)</f>
        <v>1748</v>
      </c>
      <c r="D9" s="7">
        <f t="shared" si="1"/>
        <v>10699651</v>
      </c>
      <c r="E9" s="7">
        <f t="shared" si="1"/>
        <v>218</v>
      </c>
      <c r="F9" s="7">
        <f t="shared" si="1"/>
        <v>1730</v>
      </c>
      <c r="G9" s="36">
        <v>89512.49</v>
      </c>
      <c r="H9" s="7">
        <f t="shared" si="1"/>
        <v>212</v>
      </c>
      <c r="I9" s="7">
        <f t="shared" si="1"/>
        <v>1479</v>
      </c>
      <c r="J9" s="36">
        <f t="shared" si="1"/>
        <v>75194.5</v>
      </c>
      <c r="K9" s="7">
        <v>207</v>
      </c>
      <c r="L9" s="7">
        <v>1383</v>
      </c>
      <c r="M9" s="38">
        <v>78646.39</v>
      </c>
    </row>
    <row r="10" spans="1:19" ht="33" customHeight="1">
      <c r="A10" s="28" t="s">
        <v>10</v>
      </c>
      <c r="B10" s="7">
        <f>SUM(B37,B55,B77,B96)</f>
        <v>4</v>
      </c>
      <c r="C10" s="7">
        <f t="shared" ref="C10:J13" si="2">SUM(C37,C55,C77,C96)</f>
        <v>0</v>
      </c>
      <c r="D10" s="7">
        <f t="shared" si="2"/>
        <v>0</v>
      </c>
      <c r="E10" s="8" t="s">
        <v>39</v>
      </c>
      <c r="F10" s="8" t="s">
        <v>39</v>
      </c>
      <c r="G10" s="8" t="s">
        <v>39</v>
      </c>
      <c r="H10" s="8" t="s">
        <v>39</v>
      </c>
      <c r="I10" s="8" t="s">
        <v>39</v>
      </c>
      <c r="J10" s="8" t="s">
        <v>39</v>
      </c>
      <c r="K10" s="8" t="s">
        <v>39</v>
      </c>
      <c r="L10" s="8" t="s">
        <v>39</v>
      </c>
      <c r="M10" s="39" t="s">
        <v>39</v>
      </c>
    </row>
    <row r="11" spans="1:19" ht="33" customHeight="1">
      <c r="A11" s="28" t="s">
        <v>11</v>
      </c>
      <c r="B11" s="7">
        <f>SUM(B38,B56,B78,B97)</f>
        <v>4</v>
      </c>
      <c r="C11" s="7">
        <f t="shared" si="2"/>
        <v>0</v>
      </c>
      <c r="D11" s="7">
        <f t="shared" si="2"/>
        <v>0</v>
      </c>
      <c r="E11" s="7">
        <f t="shared" si="2"/>
        <v>1</v>
      </c>
      <c r="F11" s="8" t="s">
        <v>40</v>
      </c>
      <c r="G11" s="8" t="s">
        <v>40</v>
      </c>
      <c r="H11" s="7">
        <f t="shared" si="2"/>
        <v>1</v>
      </c>
      <c r="I11" s="7">
        <f t="shared" si="2"/>
        <v>4</v>
      </c>
      <c r="J11" s="8" t="s">
        <v>40</v>
      </c>
      <c r="K11" s="7">
        <v>4</v>
      </c>
      <c r="L11" s="7">
        <v>6</v>
      </c>
      <c r="M11" s="39">
        <v>184.47</v>
      </c>
    </row>
    <row r="12" spans="1:19" ht="33" customHeight="1">
      <c r="A12" s="28" t="s">
        <v>12</v>
      </c>
      <c r="B12" s="7">
        <f>SUM(B39,B57,B79,B98)</f>
        <v>56</v>
      </c>
      <c r="C12" s="7">
        <f t="shared" si="2"/>
        <v>466</v>
      </c>
      <c r="D12" s="7">
        <f t="shared" si="2"/>
        <v>4027627</v>
      </c>
      <c r="E12" s="7">
        <f t="shared" si="2"/>
        <v>55</v>
      </c>
      <c r="F12" s="8" t="s">
        <v>48</v>
      </c>
      <c r="G12" s="8" t="s">
        <v>48</v>
      </c>
      <c r="H12" s="7">
        <f t="shared" si="2"/>
        <v>49</v>
      </c>
      <c r="I12" s="7">
        <f t="shared" si="2"/>
        <v>377</v>
      </c>
      <c r="J12" s="36">
        <f t="shared" si="2"/>
        <v>23964.409999999996</v>
      </c>
      <c r="K12" s="7">
        <v>52</v>
      </c>
      <c r="L12" s="7">
        <v>357</v>
      </c>
      <c r="M12" s="38">
        <v>20166.740000000002</v>
      </c>
    </row>
    <row r="13" spans="1:19" ht="33" customHeight="1">
      <c r="A13" s="28" t="s">
        <v>13</v>
      </c>
      <c r="B13" s="7">
        <f>SUM(B40,B58,B80,B99)</f>
        <v>73</v>
      </c>
      <c r="C13" s="7">
        <f t="shared" si="2"/>
        <v>420</v>
      </c>
      <c r="D13" s="7">
        <f t="shared" si="2"/>
        <v>2394683</v>
      </c>
      <c r="E13" s="7">
        <f t="shared" si="2"/>
        <v>59</v>
      </c>
      <c r="F13" s="7">
        <f t="shared" si="2"/>
        <v>495</v>
      </c>
      <c r="G13" s="36">
        <f t="shared" si="2"/>
        <v>25403.95</v>
      </c>
      <c r="H13" s="7">
        <f t="shared" si="2"/>
        <v>63</v>
      </c>
      <c r="I13" s="7">
        <f t="shared" si="2"/>
        <v>451</v>
      </c>
      <c r="J13" s="36">
        <f t="shared" si="2"/>
        <v>19380.759999999998</v>
      </c>
      <c r="K13" s="7">
        <v>60</v>
      </c>
      <c r="L13" s="7">
        <v>404</v>
      </c>
      <c r="M13" s="38">
        <v>25360.3</v>
      </c>
    </row>
    <row r="14" spans="1:19" ht="33" customHeight="1">
      <c r="A14" s="28" t="s">
        <v>14</v>
      </c>
      <c r="B14" s="7">
        <f t="shared" ref="B14:J14" si="3">SUM(B41,B59,B81,B100)</f>
        <v>59</v>
      </c>
      <c r="C14" s="7">
        <f t="shared" si="3"/>
        <v>474</v>
      </c>
      <c r="D14" s="7">
        <f t="shared" si="3"/>
        <v>2276967</v>
      </c>
      <c r="E14" s="7">
        <f t="shared" si="3"/>
        <v>58</v>
      </c>
      <c r="F14" s="7">
        <f t="shared" si="3"/>
        <v>454</v>
      </c>
      <c r="G14" s="36">
        <f t="shared" si="3"/>
        <v>21266.99</v>
      </c>
      <c r="H14" s="7">
        <f t="shared" si="3"/>
        <v>59</v>
      </c>
      <c r="I14" s="7">
        <f t="shared" si="3"/>
        <v>416</v>
      </c>
      <c r="J14" s="36">
        <f t="shared" si="3"/>
        <v>18995.05</v>
      </c>
      <c r="K14" s="7">
        <v>52</v>
      </c>
      <c r="L14" s="7">
        <v>387</v>
      </c>
      <c r="M14" s="38">
        <v>22218.05</v>
      </c>
    </row>
    <row r="15" spans="1:19" ht="33" customHeight="1">
      <c r="A15" s="28" t="s">
        <v>15</v>
      </c>
      <c r="B15" s="7">
        <f t="shared" ref="B15:I15" si="4">SUM(B42,B60,B82,B101)</f>
        <v>43</v>
      </c>
      <c r="C15" s="7">
        <f t="shared" si="4"/>
        <v>249</v>
      </c>
      <c r="D15" s="7">
        <f t="shared" si="4"/>
        <v>1306098</v>
      </c>
      <c r="E15" s="7">
        <f t="shared" si="4"/>
        <v>45</v>
      </c>
      <c r="F15" s="8" t="s">
        <v>42</v>
      </c>
      <c r="G15" s="8" t="s">
        <v>42</v>
      </c>
      <c r="H15" s="7">
        <f t="shared" si="4"/>
        <v>40</v>
      </c>
      <c r="I15" s="7">
        <f t="shared" si="4"/>
        <v>231</v>
      </c>
      <c r="J15" s="8" t="s">
        <v>42</v>
      </c>
      <c r="K15" s="7">
        <v>39</v>
      </c>
      <c r="L15" s="7">
        <v>229</v>
      </c>
      <c r="M15" s="39">
        <v>10716.83</v>
      </c>
    </row>
    <row r="16" spans="1:19" ht="36.75" customHeight="1">
      <c r="A16" s="27"/>
      <c r="B16" s="7">
        <f>SUM(B43,B61,B83,B102)</f>
        <v>0</v>
      </c>
      <c r="C16" s="7">
        <f>SUM(C43,C61,C83,C102)</f>
        <v>0</v>
      </c>
      <c r="D16" s="7">
        <f>SUM(D43,D61,D83,D102)</f>
        <v>0</v>
      </c>
      <c r="E16" s="7"/>
      <c r="F16" s="7"/>
      <c r="G16" s="7"/>
      <c r="H16" s="7"/>
      <c r="I16" s="7"/>
      <c r="J16" s="7"/>
      <c r="K16" s="7"/>
      <c r="L16" s="7"/>
      <c r="M16" s="26"/>
    </row>
    <row r="17" spans="1:19" ht="33" customHeight="1">
      <c r="A17" s="28" t="s">
        <v>8</v>
      </c>
      <c r="B17" s="7">
        <f t="shared" ref="B17:J17" si="5">SUM(B44,B62,B84,B103)</f>
        <v>1286</v>
      </c>
      <c r="C17" s="7">
        <f t="shared" si="5"/>
        <v>6857</v>
      </c>
      <c r="D17" s="7">
        <f t="shared" si="5"/>
        <v>12413855</v>
      </c>
      <c r="E17" s="7">
        <f t="shared" si="5"/>
        <v>1198</v>
      </c>
      <c r="F17" s="7">
        <f t="shared" si="5"/>
        <v>7270</v>
      </c>
      <c r="G17" s="36">
        <f t="shared" si="5"/>
        <v>130107.48</v>
      </c>
      <c r="H17" s="7">
        <f t="shared" si="5"/>
        <v>1166</v>
      </c>
      <c r="I17" s="7">
        <f t="shared" si="5"/>
        <v>7075</v>
      </c>
      <c r="J17" s="36">
        <f t="shared" si="5"/>
        <v>125609.75000000001</v>
      </c>
      <c r="K17" s="7">
        <v>1080</v>
      </c>
      <c r="L17" s="7">
        <v>6781</v>
      </c>
      <c r="M17" s="38">
        <v>120759.1</v>
      </c>
    </row>
    <row r="18" spans="1:19" ht="33" customHeight="1">
      <c r="A18" s="28" t="s">
        <v>16</v>
      </c>
      <c r="B18" s="7">
        <f t="shared" ref="B18:I18" si="6">SUM(B45,B63,B85,B104)</f>
        <v>6</v>
      </c>
      <c r="C18" s="7">
        <f t="shared" si="6"/>
        <v>325</v>
      </c>
      <c r="D18" s="7">
        <f t="shared" si="6"/>
        <v>222291</v>
      </c>
      <c r="E18" s="7">
        <f t="shared" si="6"/>
        <v>7</v>
      </c>
      <c r="F18" s="7">
        <f t="shared" si="6"/>
        <v>317</v>
      </c>
      <c r="G18" s="36">
        <f t="shared" si="6"/>
        <v>8305.2999999999993</v>
      </c>
      <c r="H18" s="7">
        <f t="shared" si="6"/>
        <v>12</v>
      </c>
      <c r="I18" s="7">
        <f t="shared" si="6"/>
        <v>402</v>
      </c>
      <c r="J18" s="40">
        <v>8231.33</v>
      </c>
      <c r="K18" s="7">
        <v>6</v>
      </c>
      <c r="L18" s="7">
        <v>347</v>
      </c>
      <c r="M18" s="39">
        <v>7176.73</v>
      </c>
    </row>
    <row r="19" spans="1:19" ht="33" customHeight="1">
      <c r="A19" s="28" t="s">
        <v>17</v>
      </c>
      <c r="B19" s="7">
        <f t="shared" ref="B19:J19" si="7">SUM(B46,B64,B86,B105)</f>
        <v>196</v>
      </c>
      <c r="C19" s="7">
        <f t="shared" si="7"/>
        <v>655</v>
      </c>
      <c r="D19" s="7">
        <f t="shared" si="7"/>
        <v>975251</v>
      </c>
      <c r="E19" s="7">
        <f t="shared" si="7"/>
        <v>172</v>
      </c>
      <c r="F19" s="7">
        <f t="shared" si="7"/>
        <v>681</v>
      </c>
      <c r="G19" s="36">
        <f t="shared" si="7"/>
        <v>11241.210000000001</v>
      </c>
      <c r="H19" s="7">
        <f t="shared" si="7"/>
        <v>185</v>
      </c>
      <c r="I19" s="7">
        <f t="shared" si="7"/>
        <v>802</v>
      </c>
      <c r="J19" s="36">
        <f t="shared" si="7"/>
        <v>12261.18</v>
      </c>
      <c r="K19" s="7">
        <v>151</v>
      </c>
      <c r="L19" s="7">
        <v>616</v>
      </c>
      <c r="M19" s="38">
        <v>9886.42</v>
      </c>
    </row>
    <row r="20" spans="1:19" ht="33" customHeight="1">
      <c r="A20" s="28" t="s">
        <v>18</v>
      </c>
      <c r="B20" s="7">
        <f t="shared" ref="B20:J20" si="8">SUM(B47,B65,B87,B106)</f>
        <v>349</v>
      </c>
      <c r="C20" s="7">
        <f t="shared" si="8"/>
        <v>2089</v>
      </c>
      <c r="D20" s="7">
        <f t="shared" si="8"/>
        <v>3854292</v>
      </c>
      <c r="E20" s="7">
        <f t="shared" si="8"/>
        <v>347</v>
      </c>
      <c r="F20" s="7">
        <f t="shared" si="8"/>
        <v>2367</v>
      </c>
      <c r="G20" s="36">
        <f t="shared" si="8"/>
        <v>34618.15</v>
      </c>
      <c r="H20" s="7">
        <f t="shared" si="8"/>
        <v>311</v>
      </c>
      <c r="I20" s="7">
        <f t="shared" si="8"/>
        <v>2127</v>
      </c>
      <c r="J20" s="36">
        <f t="shared" si="8"/>
        <v>31148.86</v>
      </c>
      <c r="K20" s="7">
        <v>287</v>
      </c>
      <c r="L20" s="7">
        <v>2234</v>
      </c>
      <c r="M20" s="38">
        <v>29027.53</v>
      </c>
    </row>
    <row r="21" spans="1:19" ht="33" customHeight="1">
      <c r="A21" s="28" t="s">
        <v>19</v>
      </c>
      <c r="B21" s="7">
        <f t="shared" ref="B21:J21" si="9">SUM(B48,B66,B88,B107)</f>
        <v>112</v>
      </c>
      <c r="C21" s="7">
        <f t="shared" si="9"/>
        <v>629</v>
      </c>
      <c r="D21" s="7">
        <f t="shared" si="9"/>
        <v>1971021</v>
      </c>
      <c r="E21" s="7">
        <f t="shared" si="9"/>
        <v>117</v>
      </c>
      <c r="F21" s="7">
        <f t="shared" si="9"/>
        <v>675</v>
      </c>
      <c r="G21" s="36">
        <f t="shared" si="9"/>
        <v>23026.46</v>
      </c>
      <c r="H21" s="7">
        <f t="shared" si="9"/>
        <v>111</v>
      </c>
      <c r="I21" s="7">
        <f t="shared" si="9"/>
        <v>655</v>
      </c>
      <c r="J21" s="36">
        <f t="shared" si="9"/>
        <v>19354.649999999998</v>
      </c>
      <c r="K21" s="7">
        <v>115</v>
      </c>
      <c r="L21" s="7">
        <v>638</v>
      </c>
      <c r="M21" s="38">
        <v>16852.36</v>
      </c>
    </row>
    <row r="22" spans="1:19" ht="33" customHeight="1">
      <c r="A22" s="30" t="s">
        <v>20</v>
      </c>
      <c r="B22" s="7">
        <f t="shared" ref="B22:J23" si="10">SUM(B49,B67,B89,B108)</f>
        <v>136</v>
      </c>
      <c r="C22" s="7">
        <f t="shared" si="10"/>
        <v>483</v>
      </c>
      <c r="D22" s="7">
        <f t="shared" si="10"/>
        <v>1110009</v>
      </c>
      <c r="E22" s="7">
        <f t="shared" si="10"/>
        <v>123</v>
      </c>
      <c r="F22" s="7">
        <f t="shared" si="10"/>
        <v>494</v>
      </c>
      <c r="G22" s="36">
        <f t="shared" si="10"/>
        <v>11775.33</v>
      </c>
      <c r="H22" s="7">
        <f t="shared" si="10"/>
        <v>113</v>
      </c>
      <c r="I22" s="7">
        <f t="shared" si="10"/>
        <v>516</v>
      </c>
      <c r="J22" s="36">
        <f t="shared" si="10"/>
        <v>12123.480000000001</v>
      </c>
      <c r="K22" s="7">
        <v>104</v>
      </c>
      <c r="L22" s="7">
        <v>379</v>
      </c>
      <c r="M22" s="38">
        <v>9486.39</v>
      </c>
    </row>
    <row r="23" spans="1:19" ht="33" customHeight="1">
      <c r="A23" s="28" t="s">
        <v>21</v>
      </c>
      <c r="B23" s="7">
        <f>SUM(B50,B68,B90,B109)</f>
        <v>487</v>
      </c>
      <c r="C23" s="7">
        <f t="shared" si="10"/>
        <v>2505</v>
      </c>
      <c r="D23" s="7">
        <f t="shared" si="10"/>
        <v>3974830</v>
      </c>
      <c r="E23" s="7">
        <f t="shared" si="10"/>
        <v>432</v>
      </c>
      <c r="F23" s="7">
        <f t="shared" si="10"/>
        <v>2736</v>
      </c>
      <c r="G23" s="36">
        <f t="shared" si="10"/>
        <v>41141.029999999992</v>
      </c>
      <c r="H23" s="7">
        <f t="shared" si="10"/>
        <v>433</v>
      </c>
      <c r="I23" s="7">
        <f t="shared" si="10"/>
        <v>2571</v>
      </c>
      <c r="J23" s="36">
        <f t="shared" si="10"/>
        <v>42490.25</v>
      </c>
      <c r="K23" s="7">
        <v>417</v>
      </c>
      <c r="L23" s="7">
        <v>2567</v>
      </c>
      <c r="M23" s="38">
        <v>48329.67</v>
      </c>
    </row>
    <row r="24" spans="1:19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</row>
    <row r="25" spans="1:19" ht="18.75" customHeight="1">
      <c r="A25" s="20" t="s">
        <v>49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8.75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8.75" customHeight="1">
      <c r="A27" s="2" t="s">
        <v>6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8.75" customHeight="1">
      <c r="A28" s="24" t="s">
        <v>52</v>
      </c>
      <c r="B28" s="24"/>
      <c r="C28" s="24"/>
      <c r="D28" s="24"/>
      <c r="E28" s="24"/>
      <c r="F28" s="24"/>
      <c r="G28" s="24"/>
      <c r="H28" s="24"/>
    </row>
    <row r="30" spans="1:19" ht="15" hidden="1" thickBot="1">
      <c r="A30" s="1" t="s">
        <v>30</v>
      </c>
      <c r="I30" s="2"/>
      <c r="J30" s="3" t="s">
        <v>28</v>
      </c>
    </row>
    <row r="31" spans="1:19" hidden="1">
      <c r="A31" s="46" t="s">
        <v>26</v>
      </c>
      <c r="B31" s="43" t="s">
        <v>24</v>
      </c>
      <c r="C31" s="43"/>
      <c r="D31" s="43"/>
      <c r="E31" s="43" t="s">
        <v>25</v>
      </c>
      <c r="F31" s="43"/>
      <c r="G31" s="44"/>
      <c r="H31" s="43" t="s">
        <v>29</v>
      </c>
      <c r="I31" s="43"/>
      <c r="J31" s="44"/>
    </row>
    <row r="32" spans="1:19" hidden="1">
      <c r="A32" s="47"/>
      <c r="B32" s="41" t="s">
        <v>7</v>
      </c>
      <c r="C32" s="41" t="s">
        <v>4</v>
      </c>
      <c r="D32" s="10" t="s">
        <v>22</v>
      </c>
      <c r="E32" s="41" t="s">
        <v>7</v>
      </c>
      <c r="F32" s="41" t="s">
        <v>4</v>
      </c>
      <c r="G32" s="11" t="s">
        <v>22</v>
      </c>
      <c r="H32" s="41" t="s">
        <v>7</v>
      </c>
      <c r="I32" s="41" t="s">
        <v>4</v>
      </c>
      <c r="J32" s="11" t="s">
        <v>22</v>
      </c>
    </row>
    <row r="33" spans="1:17" hidden="1">
      <c r="A33" s="47"/>
      <c r="B33" s="41"/>
      <c r="C33" s="41"/>
      <c r="D33" s="10" t="s">
        <v>23</v>
      </c>
      <c r="E33" s="41"/>
      <c r="F33" s="41"/>
      <c r="G33" s="11" t="s">
        <v>23</v>
      </c>
      <c r="H33" s="41"/>
      <c r="I33" s="41"/>
      <c r="J33" s="11" t="s">
        <v>23</v>
      </c>
    </row>
    <row r="34" spans="1:17" ht="27.75" hidden="1" customHeight="1">
      <c r="A34" s="6" t="s">
        <v>0</v>
      </c>
      <c r="B34" s="21">
        <f t="shared" ref="B34:G34" si="11">SUM(B36,B44)</f>
        <v>1093</v>
      </c>
      <c r="C34" s="21">
        <f t="shared" si="11"/>
        <v>6530</v>
      </c>
      <c r="D34" s="21">
        <f t="shared" si="11"/>
        <v>19179327</v>
      </c>
      <c r="E34" s="21">
        <f t="shared" si="11"/>
        <v>1010</v>
      </c>
      <c r="F34" s="21">
        <f t="shared" si="11"/>
        <v>6912</v>
      </c>
      <c r="G34" s="21">
        <f t="shared" si="11"/>
        <v>186003.94</v>
      </c>
      <c r="H34" s="21">
        <f>SUM(H36,H44)</f>
        <v>988</v>
      </c>
      <c r="I34" s="21">
        <f>SUM(I36,I44)</f>
        <v>6599</v>
      </c>
      <c r="J34" s="21">
        <f>SUM(J36,J44)</f>
        <v>169287.67999999999</v>
      </c>
    </row>
    <row r="35" spans="1:17" ht="5.25" hidden="1" customHeight="1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7" ht="20.25" hidden="1" customHeight="1">
      <c r="A36" s="12" t="s">
        <v>9</v>
      </c>
      <c r="B36" s="7">
        <f>SUM(B37:B42)</f>
        <v>193</v>
      </c>
      <c r="C36" s="7">
        <v>1491</v>
      </c>
      <c r="D36" s="7">
        <v>9689881</v>
      </c>
      <c r="E36" s="7">
        <f>SUM(E37:E42)</f>
        <v>171</v>
      </c>
      <c r="F36" s="7">
        <v>1481</v>
      </c>
      <c r="G36" s="7">
        <v>79892.850000000006</v>
      </c>
      <c r="H36" s="7">
        <v>172</v>
      </c>
      <c r="I36" s="7">
        <v>1255</v>
      </c>
      <c r="J36" s="7">
        <v>67900.759999999995</v>
      </c>
    </row>
    <row r="37" spans="1:17" ht="20.25" hidden="1" customHeight="1">
      <c r="A37" s="12" t="s">
        <v>10</v>
      </c>
      <c r="B37" s="7">
        <v>3</v>
      </c>
      <c r="C37" s="8" t="s">
        <v>43</v>
      </c>
      <c r="D37" s="8" t="s">
        <v>43</v>
      </c>
      <c r="E37" s="8" t="s">
        <v>32</v>
      </c>
      <c r="F37" s="8" t="s">
        <v>32</v>
      </c>
      <c r="G37" s="8" t="s">
        <v>32</v>
      </c>
      <c r="H37" s="8" t="s">
        <v>32</v>
      </c>
      <c r="I37" s="8" t="s">
        <v>32</v>
      </c>
      <c r="J37" s="8" t="s">
        <v>32</v>
      </c>
    </row>
    <row r="38" spans="1:17" ht="20.25" hidden="1" customHeight="1">
      <c r="A38" s="12" t="s">
        <v>11</v>
      </c>
      <c r="B38" s="7">
        <v>1</v>
      </c>
      <c r="C38" s="8" t="s">
        <v>40</v>
      </c>
      <c r="D38" s="8" t="s">
        <v>40</v>
      </c>
      <c r="E38" s="8">
        <v>1</v>
      </c>
      <c r="F38" s="8" t="s">
        <v>40</v>
      </c>
      <c r="G38" s="8" t="s">
        <v>40</v>
      </c>
      <c r="H38" s="8">
        <v>1</v>
      </c>
      <c r="I38" s="8">
        <v>4</v>
      </c>
      <c r="J38" s="8" t="s">
        <v>34</v>
      </c>
    </row>
    <row r="39" spans="1:17" ht="20.25" hidden="1" customHeight="1">
      <c r="A39" s="12" t="s">
        <v>12</v>
      </c>
      <c r="B39" s="7">
        <v>47</v>
      </c>
      <c r="C39" s="7">
        <v>452</v>
      </c>
      <c r="D39" s="7">
        <v>4000135</v>
      </c>
      <c r="E39" s="7">
        <v>45</v>
      </c>
      <c r="F39" s="7">
        <v>419</v>
      </c>
      <c r="G39" s="7">
        <v>28096.46</v>
      </c>
      <c r="H39" s="7">
        <v>40</v>
      </c>
      <c r="I39" s="7">
        <v>350</v>
      </c>
      <c r="J39" s="7">
        <v>23320.44</v>
      </c>
    </row>
    <row r="40" spans="1:17" ht="20.25" hidden="1" customHeight="1">
      <c r="A40" s="12" t="s">
        <v>13</v>
      </c>
      <c r="B40" s="7">
        <v>55</v>
      </c>
      <c r="C40" s="7">
        <v>347</v>
      </c>
      <c r="D40" s="7">
        <v>2199125</v>
      </c>
      <c r="E40" s="7">
        <v>44</v>
      </c>
      <c r="F40" s="7">
        <v>362</v>
      </c>
      <c r="G40" s="7">
        <v>20191.36</v>
      </c>
      <c r="H40" s="7">
        <v>50</v>
      </c>
      <c r="I40" s="7">
        <v>352</v>
      </c>
      <c r="J40" s="7">
        <v>16820.29</v>
      </c>
    </row>
    <row r="41" spans="1:17" ht="20.25" hidden="1" customHeight="1">
      <c r="A41" s="12" t="s">
        <v>14</v>
      </c>
      <c r="B41" s="7">
        <v>55</v>
      </c>
      <c r="C41" s="7">
        <v>474</v>
      </c>
      <c r="D41" s="7">
        <v>2276967</v>
      </c>
      <c r="E41" s="7">
        <v>50</v>
      </c>
      <c r="F41" s="7">
        <v>417</v>
      </c>
      <c r="G41" s="7">
        <v>20699.43</v>
      </c>
      <c r="H41" s="7">
        <v>50</v>
      </c>
      <c r="I41" s="7">
        <v>349</v>
      </c>
      <c r="J41" s="7">
        <v>17711.71</v>
      </c>
    </row>
    <row r="42" spans="1:17" ht="20.25" hidden="1" customHeight="1">
      <c r="A42" s="12" t="s">
        <v>15</v>
      </c>
      <c r="B42" s="7">
        <v>32</v>
      </c>
      <c r="C42" s="7">
        <v>199</v>
      </c>
      <c r="D42" s="7">
        <v>1123921</v>
      </c>
      <c r="E42" s="7">
        <v>31</v>
      </c>
      <c r="F42" s="8" t="s">
        <v>42</v>
      </c>
      <c r="G42" s="8" t="s">
        <v>42</v>
      </c>
      <c r="H42" s="7">
        <v>31</v>
      </c>
      <c r="I42" s="8">
        <v>200</v>
      </c>
      <c r="J42" s="8" t="s">
        <v>38</v>
      </c>
    </row>
    <row r="43" spans="1:17" ht="20.25" hidden="1" customHeight="1">
      <c r="A43" s="6"/>
      <c r="B43" s="7"/>
      <c r="C43" s="7"/>
      <c r="D43" s="7"/>
      <c r="E43" s="7"/>
      <c r="F43" s="7"/>
      <c r="G43" s="7"/>
      <c r="H43" s="7"/>
      <c r="I43" s="7"/>
      <c r="J43" s="7"/>
    </row>
    <row r="44" spans="1:17" ht="20.25" hidden="1" customHeight="1">
      <c r="A44" s="12" t="s">
        <v>8</v>
      </c>
      <c r="B44" s="7">
        <f t="shared" ref="B44:G44" si="12">SUM(B45:B50)</f>
        <v>900</v>
      </c>
      <c r="C44" s="7">
        <f t="shared" si="12"/>
        <v>5039</v>
      </c>
      <c r="D44" s="7">
        <f t="shared" si="12"/>
        <v>9489446</v>
      </c>
      <c r="E44" s="7">
        <f t="shared" si="12"/>
        <v>839</v>
      </c>
      <c r="F44" s="7">
        <f t="shared" si="12"/>
        <v>5431</v>
      </c>
      <c r="G44" s="7">
        <f t="shared" si="12"/>
        <v>106111.09</v>
      </c>
      <c r="H44" s="7">
        <v>816</v>
      </c>
      <c r="I44" s="7">
        <v>5344</v>
      </c>
      <c r="J44" s="7">
        <v>101386.92</v>
      </c>
    </row>
    <row r="45" spans="1:17" ht="20.25" hidden="1" customHeight="1">
      <c r="A45" s="12" t="s">
        <v>16</v>
      </c>
      <c r="B45" s="7">
        <v>4</v>
      </c>
      <c r="C45" s="7">
        <v>325</v>
      </c>
      <c r="D45" s="7">
        <v>222291</v>
      </c>
      <c r="E45" s="7">
        <v>7</v>
      </c>
      <c r="F45" s="7">
        <v>317</v>
      </c>
      <c r="G45" s="7">
        <v>8305.2999999999993</v>
      </c>
      <c r="H45" s="7">
        <v>8</v>
      </c>
      <c r="I45" s="7">
        <v>394</v>
      </c>
      <c r="J45" s="7">
        <v>8180.92</v>
      </c>
      <c r="K45" s="13">
        <f>J45+K84</f>
        <v>8231.33</v>
      </c>
      <c r="Q45" s="13">
        <f>M45+Q84</f>
        <v>0</v>
      </c>
    </row>
    <row r="46" spans="1:17" ht="20.25" hidden="1" customHeight="1">
      <c r="A46" s="12" t="s">
        <v>17</v>
      </c>
      <c r="B46" s="7">
        <v>150</v>
      </c>
      <c r="C46" s="7">
        <v>620</v>
      </c>
      <c r="D46" s="7">
        <v>946233</v>
      </c>
      <c r="E46" s="7">
        <v>130</v>
      </c>
      <c r="F46" s="7">
        <v>581</v>
      </c>
      <c r="G46" s="7">
        <v>10036.790000000001</v>
      </c>
      <c r="H46" s="7">
        <v>123</v>
      </c>
      <c r="I46" s="7">
        <v>582</v>
      </c>
      <c r="J46" s="7">
        <v>9834.76</v>
      </c>
    </row>
    <row r="47" spans="1:17" ht="20.25" hidden="1" customHeight="1">
      <c r="A47" s="12" t="s">
        <v>18</v>
      </c>
      <c r="B47" s="7">
        <v>224</v>
      </c>
      <c r="C47" s="7">
        <v>1450</v>
      </c>
      <c r="D47" s="7">
        <v>2613846</v>
      </c>
      <c r="E47" s="7">
        <v>221</v>
      </c>
      <c r="F47" s="7">
        <v>1668</v>
      </c>
      <c r="G47" s="7">
        <v>24709.5</v>
      </c>
      <c r="H47" s="7">
        <v>214</v>
      </c>
      <c r="I47" s="7">
        <v>1568</v>
      </c>
      <c r="J47" s="7">
        <v>22800.63</v>
      </c>
    </row>
    <row r="48" spans="1:17" ht="20.25" hidden="1" customHeight="1">
      <c r="A48" s="12" t="s">
        <v>19</v>
      </c>
      <c r="B48" s="7">
        <v>88</v>
      </c>
      <c r="C48" s="7">
        <v>552</v>
      </c>
      <c r="D48" s="7">
        <v>1687109</v>
      </c>
      <c r="E48" s="7">
        <v>94</v>
      </c>
      <c r="F48" s="7">
        <v>583</v>
      </c>
      <c r="G48" s="7">
        <v>21096.28</v>
      </c>
      <c r="H48" s="7">
        <v>88</v>
      </c>
      <c r="I48" s="7">
        <v>565</v>
      </c>
      <c r="J48" s="7">
        <v>17091.27</v>
      </c>
    </row>
    <row r="49" spans="1:10" ht="20.25" hidden="1" customHeight="1">
      <c r="A49" s="12" t="s">
        <v>20</v>
      </c>
      <c r="B49" s="7">
        <v>92</v>
      </c>
      <c r="C49" s="7">
        <v>389</v>
      </c>
      <c r="D49" s="7">
        <v>1003645</v>
      </c>
      <c r="E49" s="7">
        <v>83</v>
      </c>
      <c r="F49" s="7">
        <v>395</v>
      </c>
      <c r="G49" s="7">
        <v>10718.56</v>
      </c>
      <c r="H49" s="7">
        <v>78</v>
      </c>
      <c r="I49" s="7">
        <v>426</v>
      </c>
      <c r="J49" s="7">
        <v>11188.61</v>
      </c>
    </row>
    <row r="50" spans="1:10" ht="20.25" hidden="1" customHeight="1">
      <c r="A50" s="12" t="s">
        <v>21</v>
      </c>
      <c r="B50" s="7">
        <v>342</v>
      </c>
      <c r="C50" s="7">
        <v>1703</v>
      </c>
      <c r="D50" s="7">
        <v>3016322</v>
      </c>
      <c r="E50" s="7">
        <v>304</v>
      </c>
      <c r="F50" s="7">
        <v>1887</v>
      </c>
      <c r="G50" s="7">
        <v>31244.66</v>
      </c>
      <c r="H50" s="7">
        <v>305</v>
      </c>
      <c r="I50" s="7">
        <v>1809</v>
      </c>
      <c r="J50" s="7">
        <v>32290.73</v>
      </c>
    </row>
    <row r="51" spans="1:10" hidden="1">
      <c r="A51" s="6"/>
      <c r="B51" s="7"/>
      <c r="C51" s="7"/>
      <c r="D51" s="7"/>
      <c r="E51" s="7"/>
      <c r="F51" s="7"/>
      <c r="G51" s="7"/>
      <c r="H51" s="7"/>
      <c r="I51" s="7"/>
      <c r="J51" s="7"/>
    </row>
    <row r="52" spans="1:10" ht="27.75" hidden="1" customHeight="1">
      <c r="A52" s="6" t="s">
        <v>1</v>
      </c>
      <c r="B52" s="7">
        <f t="shared" ref="B52:G52" si="13">SUM(B54,B62)</f>
        <v>219</v>
      </c>
      <c r="C52" s="7">
        <f t="shared" si="13"/>
        <v>1204</v>
      </c>
      <c r="D52" s="7">
        <f t="shared" si="13"/>
        <v>2140903</v>
      </c>
      <c r="E52" s="7">
        <f t="shared" si="13"/>
        <v>205</v>
      </c>
      <c r="F52" s="7">
        <f t="shared" si="13"/>
        <v>1236</v>
      </c>
      <c r="G52" s="7">
        <f t="shared" si="13"/>
        <v>17964.38</v>
      </c>
      <c r="H52" s="7">
        <f>SUM(H54,H62)</f>
        <v>194</v>
      </c>
      <c r="I52" s="7">
        <f>SUM(I54,I62)</f>
        <v>1069</v>
      </c>
      <c r="J52" s="7">
        <f>SUM(J54,J62)</f>
        <v>17663.93</v>
      </c>
    </row>
    <row r="53" spans="1:10" ht="5.25" hidden="1" customHeight="1">
      <c r="A53" s="6"/>
      <c r="B53" s="7"/>
      <c r="C53" s="7"/>
      <c r="D53" s="7"/>
      <c r="E53" s="7"/>
      <c r="F53" s="7"/>
      <c r="G53" s="7"/>
      <c r="H53" s="7"/>
      <c r="I53" s="7"/>
      <c r="J53" s="7"/>
    </row>
    <row r="54" spans="1:10" ht="20.25" hidden="1" customHeight="1">
      <c r="A54" s="12" t="s">
        <v>9</v>
      </c>
      <c r="B54" s="7">
        <f t="shared" ref="B54:G54" si="14">SUM(B55:B60)</f>
        <v>20</v>
      </c>
      <c r="C54" s="7">
        <v>122</v>
      </c>
      <c r="D54" s="7">
        <v>398591</v>
      </c>
      <c r="E54" s="7">
        <f t="shared" si="14"/>
        <v>20</v>
      </c>
      <c r="F54" s="7">
        <f t="shared" si="14"/>
        <v>129</v>
      </c>
      <c r="G54" s="7">
        <f t="shared" si="14"/>
        <v>3723.0499999999997</v>
      </c>
      <c r="H54" s="7">
        <v>20</v>
      </c>
      <c r="I54" s="7">
        <v>126</v>
      </c>
      <c r="J54" s="7">
        <v>4264.55</v>
      </c>
    </row>
    <row r="55" spans="1:10" ht="20.25" hidden="1" customHeight="1">
      <c r="A55" s="12" t="s">
        <v>10</v>
      </c>
      <c r="B55" s="8" t="s">
        <v>32</v>
      </c>
      <c r="C55" s="8" t="s">
        <v>32</v>
      </c>
      <c r="D55" s="8" t="s">
        <v>32</v>
      </c>
      <c r="E55" s="8" t="s">
        <v>32</v>
      </c>
      <c r="F55" s="8" t="s">
        <v>32</v>
      </c>
      <c r="G55" s="8" t="s">
        <v>32</v>
      </c>
      <c r="H55" s="8" t="s">
        <v>32</v>
      </c>
      <c r="I55" s="8" t="s">
        <v>32</v>
      </c>
      <c r="J55" s="8" t="s">
        <v>32</v>
      </c>
    </row>
    <row r="56" spans="1:10" ht="20.25" hidden="1" customHeight="1">
      <c r="A56" s="12" t="s">
        <v>11</v>
      </c>
      <c r="B56" s="8">
        <v>2</v>
      </c>
      <c r="C56" s="8" t="s">
        <v>34</v>
      </c>
      <c r="D56" s="8" t="s">
        <v>34</v>
      </c>
      <c r="E56" s="8" t="s">
        <v>31</v>
      </c>
      <c r="F56" s="8" t="s">
        <v>31</v>
      </c>
      <c r="G56" s="8" t="s">
        <v>31</v>
      </c>
      <c r="H56" s="8" t="s">
        <v>31</v>
      </c>
      <c r="I56" s="8" t="s">
        <v>31</v>
      </c>
      <c r="J56" s="8" t="s">
        <v>31</v>
      </c>
    </row>
    <row r="57" spans="1:10" ht="20.25" hidden="1" customHeight="1">
      <c r="A57" s="12" t="s">
        <v>12</v>
      </c>
      <c r="B57" s="8">
        <v>2</v>
      </c>
      <c r="C57" s="8" t="s">
        <v>41</v>
      </c>
      <c r="D57" s="8" t="s">
        <v>41</v>
      </c>
      <c r="E57" s="8">
        <v>4</v>
      </c>
      <c r="F57" s="8">
        <v>11</v>
      </c>
      <c r="G57" s="8">
        <v>112.01</v>
      </c>
      <c r="H57" s="8">
        <v>5</v>
      </c>
      <c r="I57" s="8">
        <v>17</v>
      </c>
      <c r="J57" s="8">
        <v>217.92</v>
      </c>
    </row>
    <row r="58" spans="1:10" ht="20.25" hidden="1" customHeight="1">
      <c r="A58" s="12" t="s">
        <v>13</v>
      </c>
      <c r="B58" s="8">
        <v>9</v>
      </c>
      <c r="C58" s="8">
        <v>60</v>
      </c>
      <c r="D58" s="8">
        <v>177698</v>
      </c>
      <c r="E58" s="8">
        <v>4</v>
      </c>
      <c r="F58" s="8">
        <v>51</v>
      </c>
      <c r="G58" s="8">
        <v>1111.3</v>
      </c>
      <c r="H58" s="8">
        <v>5</v>
      </c>
      <c r="I58" s="8">
        <v>46</v>
      </c>
      <c r="J58" s="8">
        <v>1379.51</v>
      </c>
    </row>
    <row r="59" spans="1:10" ht="20.25" hidden="1" customHeight="1">
      <c r="A59" s="12" t="s">
        <v>14</v>
      </c>
      <c r="B59" s="8">
        <v>2</v>
      </c>
      <c r="C59" s="8" t="s">
        <v>35</v>
      </c>
      <c r="D59" s="8" t="s">
        <v>35</v>
      </c>
      <c r="E59" s="8">
        <v>3</v>
      </c>
      <c r="F59" s="8">
        <v>22</v>
      </c>
      <c r="G59" s="8">
        <v>329.04</v>
      </c>
      <c r="H59" s="8">
        <v>4</v>
      </c>
      <c r="I59" s="8">
        <v>43</v>
      </c>
      <c r="J59" s="8">
        <v>1220.3599999999999</v>
      </c>
    </row>
    <row r="60" spans="1:10" ht="20.25" hidden="1" customHeight="1">
      <c r="A60" s="12" t="s">
        <v>15</v>
      </c>
      <c r="B60" s="8">
        <v>5</v>
      </c>
      <c r="C60" s="8">
        <v>34</v>
      </c>
      <c r="D60" s="8">
        <v>171742</v>
      </c>
      <c r="E60" s="8">
        <v>9</v>
      </c>
      <c r="F60" s="8">
        <v>45</v>
      </c>
      <c r="G60" s="8">
        <v>2170.6999999999998</v>
      </c>
      <c r="H60" s="8">
        <v>6</v>
      </c>
      <c r="I60" s="8">
        <v>20</v>
      </c>
      <c r="J60" s="8">
        <v>1446.76</v>
      </c>
    </row>
    <row r="61" spans="1:10" ht="20.25" hidden="1" customHeight="1">
      <c r="A61" s="6"/>
      <c r="B61" s="8"/>
      <c r="C61" s="8"/>
      <c r="D61" s="8"/>
      <c r="E61" s="8"/>
      <c r="F61" s="8"/>
      <c r="G61" s="8"/>
      <c r="H61" s="8"/>
      <c r="I61" s="8"/>
      <c r="J61" s="8"/>
    </row>
    <row r="62" spans="1:10" ht="20.25" hidden="1" customHeight="1">
      <c r="A62" s="12" t="s">
        <v>8</v>
      </c>
      <c r="B62" s="8">
        <f t="shared" ref="B62:G62" si="15">SUM(B63:B68)</f>
        <v>199</v>
      </c>
      <c r="C62" s="8">
        <v>1082</v>
      </c>
      <c r="D62" s="8">
        <v>1742312</v>
      </c>
      <c r="E62" s="8">
        <f t="shared" si="15"/>
        <v>185</v>
      </c>
      <c r="F62" s="8">
        <f t="shared" si="15"/>
        <v>1107</v>
      </c>
      <c r="G62" s="8">
        <f t="shared" si="15"/>
        <v>14241.330000000002</v>
      </c>
      <c r="H62" s="8">
        <v>174</v>
      </c>
      <c r="I62" s="8">
        <v>943</v>
      </c>
      <c r="J62" s="8">
        <v>13399.38</v>
      </c>
    </row>
    <row r="63" spans="1:10" ht="20.25" hidden="1" customHeight="1">
      <c r="A63" s="12" t="s">
        <v>16</v>
      </c>
      <c r="B63" s="8">
        <v>1</v>
      </c>
      <c r="C63" s="8" t="s">
        <v>33</v>
      </c>
      <c r="D63" s="8" t="s">
        <v>33</v>
      </c>
      <c r="E63" s="8" t="s">
        <v>32</v>
      </c>
      <c r="F63" s="8" t="s">
        <v>32</v>
      </c>
      <c r="G63" s="8" t="s">
        <v>32</v>
      </c>
      <c r="H63" s="8" t="s">
        <v>32</v>
      </c>
      <c r="I63" s="8" t="s">
        <v>32</v>
      </c>
      <c r="J63" s="8" t="s">
        <v>32</v>
      </c>
    </row>
    <row r="64" spans="1:10" ht="20.25" hidden="1" customHeight="1">
      <c r="A64" s="12" t="s">
        <v>17</v>
      </c>
      <c r="B64" s="8">
        <v>26</v>
      </c>
      <c r="C64" s="8" t="s">
        <v>44</v>
      </c>
      <c r="D64" s="8" t="s">
        <v>44</v>
      </c>
      <c r="E64" s="8">
        <v>25</v>
      </c>
      <c r="F64" s="8">
        <v>67</v>
      </c>
      <c r="G64" s="8">
        <v>1025.93</v>
      </c>
      <c r="H64" s="8">
        <v>25</v>
      </c>
      <c r="I64" s="8">
        <v>78</v>
      </c>
      <c r="J64" s="8">
        <v>1110.03</v>
      </c>
    </row>
    <row r="65" spans="1:10" ht="20.25" hidden="1" customHeight="1">
      <c r="A65" s="12" t="s">
        <v>18</v>
      </c>
      <c r="B65" s="8">
        <v>65</v>
      </c>
      <c r="C65" s="8">
        <v>342</v>
      </c>
      <c r="D65" s="8">
        <v>710419</v>
      </c>
      <c r="E65" s="8">
        <v>61</v>
      </c>
      <c r="F65" s="8">
        <v>341</v>
      </c>
      <c r="G65" s="8">
        <v>5099.8</v>
      </c>
      <c r="H65" s="8">
        <v>56</v>
      </c>
      <c r="I65" s="8">
        <v>304</v>
      </c>
      <c r="J65" s="8">
        <v>4916.84</v>
      </c>
    </row>
    <row r="66" spans="1:10" ht="20.25" hidden="1" customHeight="1">
      <c r="A66" s="12" t="s">
        <v>19</v>
      </c>
      <c r="B66" s="8">
        <v>15</v>
      </c>
      <c r="C66" s="8">
        <v>64</v>
      </c>
      <c r="D66" s="8">
        <v>263797</v>
      </c>
      <c r="E66" s="8">
        <v>15</v>
      </c>
      <c r="F66" s="8">
        <v>70</v>
      </c>
      <c r="G66" s="8">
        <v>1536.68</v>
      </c>
      <c r="H66" s="8">
        <v>13</v>
      </c>
      <c r="I66" s="8">
        <v>54</v>
      </c>
      <c r="J66" s="8">
        <v>1446.08</v>
      </c>
    </row>
    <row r="67" spans="1:10" ht="20.25" hidden="1" customHeight="1">
      <c r="A67" s="12" t="s">
        <v>20</v>
      </c>
      <c r="B67" s="8">
        <v>22</v>
      </c>
      <c r="C67" s="8">
        <v>55</v>
      </c>
      <c r="D67" s="8">
        <v>67483</v>
      </c>
      <c r="E67" s="8">
        <v>21</v>
      </c>
      <c r="F67" s="8">
        <v>59</v>
      </c>
      <c r="G67" s="8">
        <v>543.20000000000005</v>
      </c>
      <c r="H67" s="8">
        <v>23</v>
      </c>
      <c r="I67" s="8">
        <v>68</v>
      </c>
      <c r="J67" s="8">
        <v>666.27</v>
      </c>
    </row>
    <row r="68" spans="1:10" ht="20.25" hidden="1" customHeight="1" thickBot="1">
      <c r="A68" s="14" t="s">
        <v>21</v>
      </c>
      <c r="B68" s="15">
        <v>70</v>
      </c>
      <c r="C68" s="15">
        <v>480</v>
      </c>
      <c r="D68" s="15">
        <v>421913</v>
      </c>
      <c r="E68" s="15">
        <v>63</v>
      </c>
      <c r="F68" s="15">
        <v>570</v>
      </c>
      <c r="G68" s="15">
        <v>6035.72</v>
      </c>
      <c r="H68" s="15">
        <v>57</v>
      </c>
      <c r="I68" s="15">
        <v>439</v>
      </c>
      <c r="J68" s="15">
        <v>5260.16</v>
      </c>
    </row>
    <row r="69" spans="1:10" ht="20.25" hidden="1" customHeight="1">
      <c r="A69" s="16"/>
      <c r="B69" s="17"/>
      <c r="C69" s="17"/>
      <c r="D69" s="17"/>
      <c r="E69" s="17"/>
      <c r="F69" s="17"/>
      <c r="G69" s="17"/>
      <c r="H69" s="17"/>
      <c r="I69" s="17"/>
      <c r="J69" s="17"/>
    </row>
    <row r="70" spans="1:10" ht="16.5" hidden="1" customHeight="1" thickBot="1">
      <c r="A70" s="1" t="s">
        <v>27</v>
      </c>
      <c r="B70" s="17"/>
      <c r="C70" s="17"/>
      <c r="D70" s="17"/>
      <c r="E70" s="17"/>
      <c r="F70" s="17"/>
      <c r="G70" s="17"/>
      <c r="H70" s="17"/>
      <c r="I70" s="17"/>
      <c r="J70" s="17"/>
    </row>
    <row r="71" spans="1:10" hidden="1">
      <c r="A71" s="46" t="s">
        <v>26</v>
      </c>
      <c r="B71" s="43" t="s">
        <v>24</v>
      </c>
      <c r="C71" s="43"/>
      <c r="D71" s="43"/>
      <c r="E71" s="43" t="s">
        <v>25</v>
      </c>
      <c r="F71" s="43"/>
      <c r="G71" s="44"/>
      <c r="H71" s="43" t="s">
        <v>29</v>
      </c>
      <c r="I71" s="43"/>
      <c r="J71" s="44"/>
    </row>
    <row r="72" spans="1:10" hidden="1">
      <c r="A72" s="47"/>
      <c r="B72" s="41" t="s">
        <v>7</v>
      </c>
      <c r="C72" s="41" t="s">
        <v>4</v>
      </c>
      <c r="D72" s="10" t="s">
        <v>22</v>
      </c>
      <c r="E72" s="41" t="s">
        <v>7</v>
      </c>
      <c r="F72" s="41" t="s">
        <v>4</v>
      </c>
      <c r="G72" s="11" t="s">
        <v>22</v>
      </c>
      <c r="H72" s="41" t="s">
        <v>7</v>
      </c>
      <c r="I72" s="41" t="s">
        <v>4</v>
      </c>
      <c r="J72" s="11" t="s">
        <v>22</v>
      </c>
    </row>
    <row r="73" spans="1:10" hidden="1">
      <c r="A73" s="47"/>
      <c r="B73" s="41"/>
      <c r="C73" s="41"/>
      <c r="D73" s="10" t="s">
        <v>23</v>
      </c>
      <c r="E73" s="41"/>
      <c r="F73" s="41"/>
      <c r="G73" s="11" t="s">
        <v>23</v>
      </c>
      <c r="H73" s="41"/>
      <c r="I73" s="41"/>
      <c r="J73" s="11" t="s">
        <v>23</v>
      </c>
    </row>
    <row r="74" spans="1:10" ht="24" hidden="1" customHeight="1">
      <c r="A74" s="6" t="s">
        <v>2</v>
      </c>
      <c r="B74" s="8">
        <f>SUM(B76,B84)</f>
        <v>69</v>
      </c>
      <c r="C74" s="8">
        <f>SUM(C76,C84)</f>
        <v>280</v>
      </c>
      <c r="D74" s="8">
        <f>SUM(D76,D84)</f>
        <v>459079</v>
      </c>
      <c r="E74" s="8">
        <f>SUM(E76,E84)</f>
        <v>62</v>
      </c>
      <c r="F74" s="8">
        <v>289</v>
      </c>
      <c r="G74" s="8">
        <v>3772.75</v>
      </c>
      <c r="H74" s="8">
        <f>SUM(H76,H84)</f>
        <v>68</v>
      </c>
      <c r="I74" s="8">
        <f>SUM(I76,I84)</f>
        <v>320</v>
      </c>
      <c r="J74" s="8">
        <f>SUM(J76,J84)</f>
        <v>4240.63</v>
      </c>
    </row>
    <row r="75" spans="1:10" ht="5.25" hidden="1" customHeight="1">
      <c r="A75" s="6"/>
      <c r="B75" s="8"/>
      <c r="C75" s="8"/>
      <c r="D75" s="8"/>
      <c r="E75" s="8"/>
      <c r="F75" s="8"/>
      <c r="G75" s="8"/>
      <c r="H75" s="8"/>
      <c r="I75" s="8"/>
      <c r="J75" s="8"/>
    </row>
    <row r="76" spans="1:10" ht="20.25" hidden="1" customHeight="1">
      <c r="A76" s="12" t="s">
        <v>9</v>
      </c>
      <c r="B76" s="8">
        <f t="shared" ref="B76:G76" si="16">SUM(B77:B82)</f>
        <v>10</v>
      </c>
      <c r="C76" s="8">
        <v>53</v>
      </c>
      <c r="D76" s="8">
        <v>204901</v>
      </c>
      <c r="E76" s="8">
        <f t="shared" si="16"/>
        <v>8</v>
      </c>
      <c r="F76" s="8">
        <f t="shared" si="16"/>
        <v>19</v>
      </c>
      <c r="G76" s="8">
        <f t="shared" si="16"/>
        <v>448.7</v>
      </c>
      <c r="H76" s="8">
        <v>4</v>
      </c>
      <c r="I76" s="8">
        <v>34</v>
      </c>
      <c r="J76" s="8">
        <v>1334.28</v>
      </c>
    </row>
    <row r="77" spans="1:10" ht="20.25" hidden="1" customHeight="1">
      <c r="A77" s="12" t="s">
        <v>10</v>
      </c>
      <c r="B77" s="8">
        <v>1</v>
      </c>
      <c r="C77" s="8" t="s">
        <v>33</v>
      </c>
      <c r="D77" s="8" t="s">
        <v>33</v>
      </c>
      <c r="E77" s="8" t="s">
        <v>32</v>
      </c>
      <c r="F77" s="8" t="s">
        <v>32</v>
      </c>
      <c r="G77" s="8" t="s">
        <v>32</v>
      </c>
      <c r="H77" s="8" t="s">
        <v>32</v>
      </c>
      <c r="I77" s="8" t="s">
        <v>32</v>
      </c>
      <c r="J77" s="8" t="s">
        <v>32</v>
      </c>
    </row>
    <row r="78" spans="1:10" ht="20.25" hidden="1" customHeight="1">
      <c r="A78" s="12" t="s">
        <v>11</v>
      </c>
      <c r="B78" s="8" t="s">
        <v>31</v>
      </c>
      <c r="C78" s="8" t="s">
        <v>31</v>
      </c>
      <c r="D78" s="8" t="s">
        <v>31</v>
      </c>
      <c r="E78" s="8" t="s">
        <v>31</v>
      </c>
      <c r="F78" s="8" t="s">
        <v>31</v>
      </c>
      <c r="G78" s="8" t="s">
        <v>31</v>
      </c>
      <c r="H78" s="8" t="s">
        <v>31</v>
      </c>
      <c r="I78" s="8" t="s">
        <v>31</v>
      </c>
      <c r="J78" s="8" t="s">
        <v>31</v>
      </c>
    </row>
    <row r="79" spans="1:10" ht="20.25" hidden="1" customHeight="1">
      <c r="A79" s="12" t="s">
        <v>12</v>
      </c>
      <c r="B79" s="8">
        <v>2</v>
      </c>
      <c r="C79" s="8" t="s">
        <v>41</v>
      </c>
      <c r="D79" s="8" t="s">
        <v>41</v>
      </c>
      <c r="E79" s="8">
        <v>1</v>
      </c>
      <c r="F79" s="8" t="s">
        <v>41</v>
      </c>
      <c r="G79" s="8" t="s">
        <v>41</v>
      </c>
      <c r="H79" s="8" t="s">
        <v>45</v>
      </c>
      <c r="I79" s="8" t="s">
        <v>45</v>
      </c>
      <c r="J79" s="8" t="s">
        <v>45</v>
      </c>
    </row>
    <row r="80" spans="1:10" ht="20.25" hidden="1" customHeight="1">
      <c r="A80" s="12" t="s">
        <v>13</v>
      </c>
      <c r="B80" s="8">
        <v>4</v>
      </c>
      <c r="C80" s="8">
        <v>13</v>
      </c>
      <c r="D80" s="8">
        <v>17860</v>
      </c>
      <c r="E80" s="8">
        <v>5</v>
      </c>
      <c r="F80" s="8">
        <v>19</v>
      </c>
      <c r="G80" s="8">
        <v>448.7</v>
      </c>
      <c r="H80" s="8">
        <v>3</v>
      </c>
      <c r="I80" s="8">
        <v>14</v>
      </c>
      <c r="J80" s="8" t="s">
        <v>46</v>
      </c>
    </row>
    <row r="81" spans="1:17" ht="20.25" hidden="1" customHeight="1">
      <c r="A81" s="12" t="s">
        <v>14</v>
      </c>
      <c r="B81" s="8">
        <v>1</v>
      </c>
      <c r="C81" s="8" t="s">
        <v>35</v>
      </c>
      <c r="D81" s="8" t="s">
        <v>35</v>
      </c>
      <c r="E81" s="8">
        <v>1</v>
      </c>
      <c r="F81" s="8" t="s">
        <v>35</v>
      </c>
      <c r="G81" s="8" t="s">
        <v>35</v>
      </c>
      <c r="H81" s="8">
        <v>1</v>
      </c>
      <c r="I81" s="8">
        <v>20</v>
      </c>
      <c r="J81" s="8" t="s">
        <v>35</v>
      </c>
    </row>
    <row r="82" spans="1:17" ht="20.25" hidden="1" customHeight="1">
      <c r="A82" s="12" t="s">
        <v>15</v>
      </c>
      <c r="B82" s="8">
        <v>2</v>
      </c>
      <c r="C82" s="8" t="s">
        <v>38</v>
      </c>
      <c r="D82" s="8" t="s">
        <v>38</v>
      </c>
      <c r="E82" s="8">
        <v>1</v>
      </c>
      <c r="F82" s="8" t="s">
        <v>38</v>
      </c>
      <c r="G82" s="8" t="s">
        <v>38</v>
      </c>
      <c r="H82" s="8" t="s">
        <v>37</v>
      </c>
      <c r="I82" s="8" t="s">
        <v>37</v>
      </c>
      <c r="J82" s="8" t="s">
        <v>37</v>
      </c>
    </row>
    <row r="83" spans="1:17" ht="20.25" hidden="1" customHeight="1">
      <c r="A83" s="6"/>
      <c r="B83" s="8"/>
      <c r="C83" s="8"/>
      <c r="D83" s="8"/>
      <c r="E83" s="8"/>
      <c r="F83" s="8"/>
      <c r="G83" s="8"/>
      <c r="H83" s="8"/>
      <c r="I83" s="8"/>
      <c r="J83" s="8"/>
    </row>
    <row r="84" spans="1:17" ht="20.25" hidden="1" customHeight="1">
      <c r="A84" s="12" t="s">
        <v>8</v>
      </c>
      <c r="B84" s="8">
        <f t="shared" ref="B84:G84" si="17">SUM(B85:B90)</f>
        <v>59</v>
      </c>
      <c r="C84" s="8">
        <v>227</v>
      </c>
      <c r="D84" s="8">
        <v>254178</v>
      </c>
      <c r="E84" s="8">
        <f t="shared" si="17"/>
        <v>54</v>
      </c>
      <c r="F84" s="8">
        <f t="shared" si="17"/>
        <v>241</v>
      </c>
      <c r="G84" s="8">
        <f t="shared" si="17"/>
        <v>2025.01</v>
      </c>
      <c r="H84" s="8">
        <v>64</v>
      </c>
      <c r="I84" s="8">
        <v>286</v>
      </c>
      <c r="J84" s="8">
        <v>2906.35</v>
      </c>
      <c r="K84" s="13">
        <f>J84-SUM(J86:J90)</f>
        <v>50.410000000000309</v>
      </c>
      <c r="Q84" s="13">
        <f>M84-SUM(M86:M90)</f>
        <v>0</v>
      </c>
    </row>
    <row r="85" spans="1:17" ht="20.25" hidden="1" customHeight="1">
      <c r="A85" s="12" t="s">
        <v>16</v>
      </c>
      <c r="B85" s="8">
        <v>1</v>
      </c>
      <c r="C85" s="8" t="s">
        <v>33</v>
      </c>
      <c r="D85" s="8" t="s">
        <v>33</v>
      </c>
      <c r="E85" s="8" t="s">
        <v>32</v>
      </c>
      <c r="F85" s="8" t="s">
        <v>32</v>
      </c>
      <c r="G85" s="8" t="s">
        <v>32</v>
      </c>
      <c r="H85" s="8">
        <v>4</v>
      </c>
      <c r="I85" s="8">
        <v>8</v>
      </c>
      <c r="J85" s="8" t="s">
        <v>33</v>
      </c>
    </row>
    <row r="86" spans="1:17" ht="20.25" hidden="1" customHeight="1">
      <c r="A86" s="12" t="s">
        <v>17</v>
      </c>
      <c r="B86" s="8">
        <v>4</v>
      </c>
      <c r="C86" s="8" t="s">
        <v>44</v>
      </c>
      <c r="D86" s="8" t="s">
        <v>44</v>
      </c>
      <c r="E86" s="8">
        <v>5</v>
      </c>
      <c r="F86" s="8">
        <v>9</v>
      </c>
      <c r="G86" s="8">
        <v>39.51</v>
      </c>
      <c r="H86" s="8">
        <v>23</v>
      </c>
      <c r="I86" s="8">
        <v>117</v>
      </c>
      <c r="J86" s="8">
        <v>1192.08</v>
      </c>
    </row>
    <row r="87" spans="1:17" ht="20.25" hidden="1" customHeight="1">
      <c r="A87" s="12" t="s">
        <v>18</v>
      </c>
      <c r="B87" s="8">
        <v>21</v>
      </c>
      <c r="C87" s="8">
        <v>76</v>
      </c>
      <c r="D87" s="8">
        <v>79665</v>
      </c>
      <c r="E87" s="8">
        <v>21</v>
      </c>
      <c r="F87" s="8">
        <v>92</v>
      </c>
      <c r="G87" s="8">
        <v>772.75</v>
      </c>
      <c r="H87" s="8">
        <v>6</v>
      </c>
      <c r="I87" s="8">
        <v>20</v>
      </c>
      <c r="J87" s="8">
        <v>226.29</v>
      </c>
    </row>
    <row r="88" spans="1:17" ht="20.25" hidden="1" customHeight="1">
      <c r="A88" s="12" t="s">
        <v>19</v>
      </c>
      <c r="B88" s="8">
        <v>4</v>
      </c>
      <c r="C88" s="8" t="s">
        <v>36</v>
      </c>
      <c r="D88" s="8" t="s">
        <v>36</v>
      </c>
      <c r="E88" s="8">
        <v>3</v>
      </c>
      <c r="F88" s="8">
        <v>5</v>
      </c>
      <c r="G88" s="8">
        <v>55.75</v>
      </c>
      <c r="H88" s="8">
        <v>4</v>
      </c>
      <c r="I88" s="8">
        <v>11</v>
      </c>
      <c r="J88" s="8">
        <v>101.71</v>
      </c>
    </row>
    <row r="89" spans="1:17" ht="20.25" hidden="1" customHeight="1">
      <c r="A89" s="12" t="s">
        <v>20</v>
      </c>
      <c r="B89" s="8">
        <v>4</v>
      </c>
      <c r="C89" s="8" t="s">
        <v>33</v>
      </c>
      <c r="D89" s="8" t="s">
        <v>33</v>
      </c>
      <c r="E89" s="8">
        <v>4</v>
      </c>
      <c r="F89" s="8">
        <v>10</v>
      </c>
      <c r="G89" s="8">
        <v>84.73</v>
      </c>
      <c r="H89" s="8" t="s">
        <v>32</v>
      </c>
      <c r="I89" s="8" t="s">
        <v>32</v>
      </c>
      <c r="J89" s="8" t="s">
        <v>32</v>
      </c>
    </row>
    <row r="90" spans="1:17" ht="20.25" hidden="1" customHeight="1">
      <c r="A90" s="12" t="s">
        <v>21</v>
      </c>
      <c r="B90" s="8">
        <v>25</v>
      </c>
      <c r="C90" s="8">
        <v>121</v>
      </c>
      <c r="D90" s="8">
        <v>147052</v>
      </c>
      <c r="E90" s="8">
        <v>21</v>
      </c>
      <c r="F90" s="8">
        <v>125</v>
      </c>
      <c r="G90" s="8">
        <v>1072.27</v>
      </c>
      <c r="H90" s="8">
        <v>26</v>
      </c>
      <c r="I90" s="8">
        <v>128</v>
      </c>
      <c r="J90" s="8">
        <v>1335.86</v>
      </c>
    </row>
    <row r="91" spans="1:17" hidden="1">
      <c r="A91" s="6"/>
      <c r="B91" s="8"/>
      <c r="C91" s="8"/>
      <c r="D91" s="8"/>
      <c r="E91" s="8"/>
      <c r="F91" s="8"/>
      <c r="G91" s="8"/>
      <c r="H91" s="8"/>
      <c r="I91" s="8"/>
      <c r="J91" s="8"/>
    </row>
    <row r="92" spans="1:17" hidden="1">
      <c r="A92" s="6"/>
      <c r="B92" s="8"/>
      <c r="C92" s="8"/>
      <c r="D92" s="8"/>
      <c r="E92" s="8"/>
      <c r="F92" s="8"/>
      <c r="G92" s="8"/>
      <c r="H92" s="8"/>
      <c r="I92" s="8"/>
      <c r="J92" s="8"/>
    </row>
    <row r="93" spans="1:17" ht="24" hidden="1" customHeight="1">
      <c r="A93" s="6" t="s">
        <v>3</v>
      </c>
      <c r="B93" s="8">
        <f t="shared" ref="B93:G93" si="18">SUM(B95,B103)</f>
        <v>144</v>
      </c>
      <c r="C93" s="8">
        <f t="shared" si="18"/>
        <v>591</v>
      </c>
      <c r="D93" s="8">
        <f t="shared" si="18"/>
        <v>1334197</v>
      </c>
      <c r="E93" s="8">
        <f t="shared" si="18"/>
        <v>139</v>
      </c>
      <c r="F93" s="8">
        <f t="shared" si="18"/>
        <v>592</v>
      </c>
      <c r="G93" s="8">
        <f t="shared" si="18"/>
        <v>11877.900000000001</v>
      </c>
      <c r="H93" s="8">
        <f>SUM(H95,H103)</f>
        <v>128</v>
      </c>
      <c r="I93" s="8">
        <f>SUM(I95,I103)</f>
        <v>566</v>
      </c>
      <c r="J93" s="8">
        <f>SUM(J95,J103)</f>
        <v>9612.01</v>
      </c>
    </row>
    <row r="94" spans="1:17" ht="5.25" hidden="1" customHeight="1">
      <c r="A94" s="6"/>
      <c r="B94" s="8"/>
      <c r="C94" s="8"/>
      <c r="D94" s="8"/>
      <c r="E94" s="8"/>
      <c r="F94" s="8"/>
      <c r="G94" s="8"/>
      <c r="H94" s="8"/>
      <c r="I94" s="8"/>
      <c r="J94" s="8"/>
    </row>
    <row r="95" spans="1:17" ht="20.25" hidden="1" customHeight="1">
      <c r="A95" s="12" t="s">
        <v>9</v>
      </c>
      <c r="B95" s="8">
        <f t="shared" ref="B95:G95" si="19">SUM(B96:B101)</f>
        <v>16</v>
      </c>
      <c r="C95" s="8">
        <v>82</v>
      </c>
      <c r="D95" s="8">
        <v>406278</v>
      </c>
      <c r="E95" s="8">
        <f t="shared" si="19"/>
        <v>19</v>
      </c>
      <c r="F95" s="8">
        <f t="shared" si="19"/>
        <v>101</v>
      </c>
      <c r="G95" s="8">
        <f t="shared" si="19"/>
        <v>4147.8500000000004</v>
      </c>
      <c r="H95" s="8">
        <v>16</v>
      </c>
      <c r="I95" s="8">
        <v>64</v>
      </c>
      <c r="J95" s="8">
        <v>1694.91</v>
      </c>
    </row>
    <row r="96" spans="1:17" ht="20.25" hidden="1" customHeight="1">
      <c r="A96" s="12" t="s">
        <v>10</v>
      </c>
      <c r="B96" s="8" t="s">
        <v>32</v>
      </c>
      <c r="C96" s="8" t="s">
        <v>32</v>
      </c>
      <c r="D96" s="8" t="s">
        <v>32</v>
      </c>
      <c r="E96" s="8" t="s">
        <v>32</v>
      </c>
      <c r="F96" s="8" t="s">
        <v>32</v>
      </c>
      <c r="G96" s="8" t="s">
        <v>32</v>
      </c>
      <c r="H96" s="8" t="s">
        <v>32</v>
      </c>
      <c r="I96" s="8" t="s">
        <v>32</v>
      </c>
      <c r="J96" s="8" t="s">
        <v>32</v>
      </c>
    </row>
    <row r="97" spans="1:10" ht="20.25" hidden="1" customHeight="1">
      <c r="A97" s="12" t="s">
        <v>11</v>
      </c>
      <c r="B97" s="8">
        <v>1</v>
      </c>
      <c r="C97" s="8" t="s">
        <v>34</v>
      </c>
      <c r="D97" s="8" t="s">
        <v>34</v>
      </c>
      <c r="E97" s="8" t="s">
        <v>31</v>
      </c>
      <c r="F97" s="8" t="s">
        <v>31</v>
      </c>
      <c r="G97" s="8" t="s">
        <v>31</v>
      </c>
      <c r="H97" s="8" t="s">
        <v>31</v>
      </c>
      <c r="I97" s="8" t="s">
        <v>31</v>
      </c>
      <c r="J97" s="8" t="s">
        <v>31</v>
      </c>
    </row>
    <row r="98" spans="1:10" ht="20.25" hidden="1" customHeight="1">
      <c r="A98" s="12" t="s">
        <v>12</v>
      </c>
      <c r="B98" s="8">
        <v>5</v>
      </c>
      <c r="C98" s="8">
        <v>14</v>
      </c>
      <c r="D98" s="8">
        <v>27492</v>
      </c>
      <c r="E98" s="8">
        <v>5</v>
      </c>
      <c r="F98" s="8">
        <v>11</v>
      </c>
      <c r="G98" s="8">
        <v>171.99</v>
      </c>
      <c r="H98" s="8">
        <v>4</v>
      </c>
      <c r="I98" s="8">
        <v>10</v>
      </c>
      <c r="J98" s="8">
        <v>426.05</v>
      </c>
    </row>
    <row r="99" spans="1:10" ht="20.25" hidden="1" customHeight="1">
      <c r="A99" s="12" t="s">
        <v>13</v>
      </c>
      <c r="B99" s="8">
        <v>5</v>
      </c>
      <c r="C99" s="8" t="s">
        <v>46</v>
      </c>
      <c r="D99" s="8" t="s">
        <v>46</v>
      </c>
      <c r="E99" s="8">
        <v>6</v>
      </c>
      <c r="F99" s="8">
        <v>63</v>
      </c>
      <c r="G99" s="8">
        <v>3652.59</v>
      </c>
      <c r="H99" s="8">
        <v>5</v>
      </c>
      <c r="I99" s="8">
        <v>39</v>
      </c>
      <c r="J99" s="8">
        <v>1180.96</v>
      </c>
    </row>
    <row r="100" spans="1:10" ht="20.25" hidden="1" customHeight="1">
      <c r="A100" s="12" t="s">
        <v>14</v>
      </c>
      <c r="B100" s="8">
        <v>1</v>
      </c>
      <c r="C100" s="8" t="s">
        <v>35</v>
      </c>
      <c r="D100" s="8" t="s">
        <v>35</v>
      </c>
      <c r="E100" s="8">
        <v>4</v>
      </c>
      <c r="F100" s="8">
        <v>15</v>
      </c>
      <c r="G100" s="8">
        <v>238.52</v>
      </c>
      <c r="H100" s="8">
        <v>4</v>
      </c>
      <c r="I100" s="8">
        <v>4</v>
      </c>
      <c r="J100" s="8">
        <v>62.98</v>
      </c>
    </row>
    <row r="101" spans="1:10" ht="20.25" hidden="1" customHeight="1">
      <c r="A101" s="12" t="s">
        <v>15</v>
      </c>
      <c r="B101" s="8">
        <v>4</v>
      </c>
      <c r="C101" s="8">
        <v>16</v>
      </c>
      <c r="D101" s="8">
        <v>10435</v>
      </c>
      <c r="E101" s="8">
        <v>4</v>
      </c>
      <c r="F101" s="8">
        <v>12</v>
      </c>
      <c r="G101" s="8">
        <v>84.75</v>
      </c>
      <c r="H101" s="8">
        <v>3</v>
      </c>
      <c r="I101" s="8">
        <v>11</v>
      </c>
      <c r="J101" s="8">
        <v>24.92</v>
      </c>
    </row>
    <row r="102" spans="1:10" ht="20.25" hidden="1" customHeight="1">
      <c r="A102" s="6"/>
      <c r="B102" s="8"/>
      <c r="C102" s="8"/>
      <c r="D102" s="8"/>
      <c r="E102" s="8"/>
      <c r="F102" s="8"/>
      <c r="G102" s="8"/>
      <c r="H102" s="8"/>
      <c r="I102" s="8"/>
      <c r="J102" s="8"/>
    </row>
    <row r="103" spans="1:10" ht="20.25" hidden="1" customHeight="1">
      <c r="A103" s="12" t="s">
        <v>8</v>
      </c>
      <c r="B103" s="8">
        <f t="shared" ref="B103:G103" si="20">SUM(B104:B109)</f>
        <v>128</v>
      </c>
      <c r="C103" s="8">
        <f t="shared" si="20"/>
        <v>509</v>
      </c>
      <c r="D103" s="8">
        <f t="shared" si="20"/>
        <v>927919</v>
      </c>
      <c r="E103" s="8">
        <f t="shared" si="20"/>
        <v>120</v>
      </c>
      <c r="F103" s="8">
        <f t="shared" si="20"/>
        <v>491</v>
      </c>
      <c r="G103" s="8">
        <f t="shared" si="20"/>
        <v>7730.05</v>
      </c>
      <c r="H103" s="8">
        <v>112</v>
      </c>
      <c r="I103" s="8">
        <v>502</v>
      </c>
      <c r="J103" s="8">
        <v>7917.1</v>
      </c>
    </row>
    <row r="104" spans="1:10" ht="20.25" hidden="1" customHeight="1">
      <c r="A104" s="12" t="s">
        <v>16</v>
      </c>
      <c r="B104" s="8" t="s">
        <v>32</v>
      </c>
      <c r="C104" s="8" t="s">
        <v>32</v>
      </c>
      <c r="D104" s="8" t="s">
        <v>32</v>
      </c>
      <c r="E104" s="8" t="s">
        <v>32</v>
      </c>
      <c r="F104" s="8" t="s">
        <v>32</v>
      </c>
      <c r="G104" s="8" t="s">
        <v>32</v>
      </c>
      <c r="H104" s="8" t="s">
        <v>32</v>
      </c>
      <c r="I104" s="8" t="s">
        <v>32</v>
      </c>
      <c r="J104" s="8" t="s">
        <v>32</v>
      </c>
    </row>
    <row r="105" spans="1:10" ht="20.25" hidden="1" customHeight="1">
      <c r="A105" s="12" t="s">
        <v>17</v>
      </c>
      <c r="B105" s="8">
        <v>16</v>
      </c>
      <c r="C105" s="8">
        <v>35</v>
      </c>
      <c r="D105" s="8">
        <v>29018</v>
      </c>
      <c r="E105" s="8">
        <v>12</v>
      </c>
      <c r="F105" s="8">
        <v>24</v>
      </c>
      <c r="G105" s="8">
        <v>138.97999999999999</v>
      </c>
      <c r="H105" s="8">
        <v>14</v>
      </c>
      <c r="I105" s="8">
        <v>25</v>
      </c>
      <c r="J105" s="8">
        <v>124.31</v>
      </c>
    </row>
    <row r="106" spans="1:10" ht="20.25" hidden="1" customHeight="1">
      <c r="A106" s="12" t="s">
        <v>18</v>
      </c>
      <c r="B106" s="8">
        <v>39</v>
      </c>
      <c r="C106" s="8">
        <v>221</v>
      </c>
      <c r="D106" s="8">
        <v>450362</v>
      </c>
      <c r="E106" s="8">
        <v>44</v>
      </c>
      <c r="F106" s="8">
        <v>266</v>
      </c>
      <c r="G106" s="8">
        <v>4036.1</v>
      </c>
      <c r="H106" s="8">
        <v>35</v>
      </c>
      <c r="I106" s="8">
        <v>235</v>
      </c>
      <c r="J106" s="8">
        <v>3205.1</v>
      </c>
    </row>
    <row r="107" spans="1:10" ht="20.25" hidden="1" customHeight="1">
      <c r="A107" s="12" t="s">
        <v>19</v>
      </c>
      <c r="B107" s="8">
        <v>5</v>
      </c>
      <c r="C107" s="8">
        <v>13</v>
      </c>
      <c r="D107" s="8">
        <v>20115</v>
      </c>
      <c r="E107" s="8">
        <v>5</v>
      </c>
      <c r="F107" s="8">
        <v>17</v>
      </c>
      <c r="G107" s="8">
        <v>337.75</v>
      </c>
      <c r="H107" s="8">
        <v>6</v>
      </c>
      <c r="I107" s="8">
        <v>25</v>
      </c>
      <c r="J107" s="8">
        <v>715.59</v>
      </c>
    </row>
    <row r="108" spans="1:10" ht="20.25" hidden="1" customHeight="1">
      <c r="A108" s="12" t="s">
        <v>20</v>
      </c>
      <c r="B108" s="8">
        <v>18</v>
      </c>
      <c r="C108" s="8">
        <v>39</v>
      </c>
      <c r="D108" s="8">
        <v>38881</v>
      </c>
      <c r="E108" s="8">
        <v>15</v>
      </c>
      <c r="F108" s="8">
        <v>30</v>
      </c>
      <c r="G108" s="8">
        <v>428.84</v>
      </c>
      <c r="H108" s="8">
        <v>12</v>
      </c>
      <c r="I108" s="8">
        <v>22</v>
      </c>
      <c r="J108" s="8">
        <v>268.60000000000002</v>
      </c>
    </row>
    <row r="109" spans="1:10" ht="20.25" hidden="1" customHeight="1" thickBot="1">
      <c r="A109" s="14" t="s">
        <v>21</v>
      </c>
      <c r="B109" s="15">
        <v>50</v>
      </c>
      <c r="C109" s="15">
        <v>201</v>
      </c>
      <c r="D109" s="15">
        <v>389543</v>
      </c>
      <c r="E109" s="15">
        <v>44</v>
      </c>
      <c r="F109" s="15">
        <v>154</v>
      </c>
      <c r="G109" s="15">
        <v>2788.38</v>
      </c>
      <c r="H109" s="15">
        <v>45</v>
      </c>
      <c r="I109" s="15">
        <v>195</v>
      </c>
      <c r="J109" s="15">
        <v>3603.5</v>
      </c>
    </row>
    <row r="110" spans="1:10" hidden="1">
      <c r="A110" s="2" t="s">
        <v>6</v>
      </c>
    </row>
    <row r="111" spans="1:10">
      <c r="J111" s="25" t="s">
        <v>55</v>
      </c>
    </row>
    <row r="112" spans="1:10" ht="16.5" customHeight="1">
      <c r="A112" s="41" t="s">
        <v>26</v>
      </c>
      <c r="B112" s="34"/>
      <c r="C112" s="34"/>
      <c r="D112" s="34"/>
      <c r="E112" s="41">
        <v>24</v>
      </c>
      <c r="F112" s="41"/>
      <c r="G112" s="41"/>
      <c r="H112" s="47">
        <v>26</v>
      </c>
      <c r="I112" s="41"/>
      <c r="J112" s="41"/>
    </row>
    <row r="113" spans="1:10" ht="16.5" customHeight="1">
      <c r="A113" s="41"/>
      <c r="B113" s="6"/>
      <c r="C113" s="6"/>
      <c r="D113" s="6"/>
      <c r="E113" s="42" t="s">
        <v>7</v>
      </c>
      <c r="F113" s="42" t="s">
        <v>4</v>
      </c>
      <c r="G113" s="22" t="s">
        <v>22</v>
      </c>
      <c r="H113" s="48" t="s">
        <v>7</v>
      </c>
      <c r="I113" s="42" t="s">
        <v>4</v>
      </c>
      <c r="J113" s="22" t="s">
        <v>22</v>
      </c>
    </row>
    <row r="114" spans="1:10" ht="16.5" customHeight="1">
      <c r="A114" s="41"/>
      <c r="B114" s="6"/>
      <c r="C114" s="6"/>
      <c r="D114" s="6"/>
      <c r="E114" s="42"/>
      <c r="F114" s="42"/>
      <c r="G114" s="23" t="s">
        <v>23</v>
      </c>
      <c r="H114" s="48"/>
      <c r="I114" s="42"/>
      <c r="J114" s="23" t="s">
        <v>23</v>
      </c>
    </row>
    <row r="115" spans="1:10" ht="27.75" customHeight="1">
      <c r="A115" s="4" t="s">
        <v>5</v>
      </c>
      <c r="B115" s="6"/>
      <c r="C115" s="6"/>
      <c r="D115" s="6"/>
      <c r="E115" s="36">
        <v>953</v>
      </c>
      <c r="F115" s="36">
        <v>6282</v>
      </c>
      <c r="G115" s="36">
        <v>162483.63</v>
      </c>
      <c r="H115" s="7">
        <v>928</v>
      </c>
      <c r="I115" s="7">
        <v>6192</v>
      </c>
      <c r="J115" s="26">
        <v>178535</v>
      </c>
    </row>
    <row r="116" spans="1:10" ht="19.5" customHeight="1">
      <c r="A116" s="27"/>
      <c r="B116" s="6"/>
      <c r="C116" s="6"/>
      <c r="D116" s="6"/>
      <c r="E116" s="7"/>
      <c r="F116" s="7"/>
      <c r="G116" s="7"/>
      <c r="H116" s="7"/>
      <c r="I116" s="7"/>
      <c r="J116" s="26"/>
    </row>
    <row r="117" spans="1:10" ht="33" customHeight="1">
      <c r="A117" s="28" t="s">
        <v>9</v>
      </c>
      <c r="B117" s="6"/>
      <c r="C117" s="6"/>
      <c r="D117" s="6"/>
      <c r="E117" s="36">
        <v>162</v>
      </c>
      <c r="F117" s="36">
        <v>1079</v>
      </c>
      <c r="G117" s="36">
        <v>67066.94</v>
      </c>
      <c r="H117" s="7">
        <v>173</v>
      </c>
      <c r="I117" s="7">
        <v>1207</v>
      </c>
      <c r="J117" s="26">
        <v>76148</v>
      </c>
    </row>
    <row r="118" spans="1:10" ht="33" customHeight="1">
      <c r="A118" s="28" t="s">
        <v>10</v>
      </c>
      <c r="B118" s="6"/>
      <c r="C118" s="6"/>
      <c r="D118" s="6"/>
      <c r="E118" s="40" t="s">
        <v>39</v>
      </c>
      <c r="F118" s="40" t="s">
        <v>39</v>
      </c>
      <c r="G118" s="40" t="s">
        <v>39</v>
      </c>
      <c r="H118" s="8" t="s">
        <v>39</v>
      </c>
      <c r="I118" s="8" t="s">
        <v>39</v>
      </c>
      <c r="J118" s="29" t="s">
        <v>39</v>
      </c>
    </row>
    <row r="119" spans="1:10" ht="33" customHeight="1">
      <c r="A119" s="28" t="s">
        <v>11</v>
      </c>
      <c r="B119" s="6"/>
      <c r="C119" s="6"/>
      <c r="D119" s="6"/>
      <c r="E119" s="40">
        <v>3</v>
      </c>
      <c r="F119" s="40">
        <v>6</v>
      </c>
      <c r="G119" s="40">
        <v>148.77000000000001</v>
      </c>
      <c r="H119" s="7">
        <v>4</v>
      </c>
      <c r="I119" s="7">
        <v>7</v>
      </c>
      <c r="J119" s="29">
        <v>126</v>
      </c>
    </row>
    <row r="120" spans="1:10" ht="33" customHeight="1">
      <c r="A120" s="28" t="s">
        <v>12</v>
      </c>
      <c r="B120" s="6"/>
      <c r="C120" s="6"/>
      <c r="D120" s="6"/>
      <c r="E120" s="36">
        <v>34</v>
      </c>
      <c r="F120" s="36">
        <v>275</v>
      </c>
      <c r="G120" s="36">
        <v>24644.49</v>
      </c>
      <c r="H120" s="7">
        <v>43</v>
      </c>
      <c r="I120" s="7">
        <v>303</v>
      </c>
      <c r="J120" s="26">
        <v>16264</v>
      </c>
    </row>
    <row r="121" spans="1:10" ht="33" customHeight="1">
      <c r="A121" s="28" t="s">
        <v>13</v>
      </c>
      <c r="B121" s="6"/>
      <c r="C121" s="6"/>
      <c r="D121" s="6"/>
      <c r="E121" s="36">
        <v>43</v>
      </c>
      <c r="F121" s="36">
        <v>259</v>
      </c>
      <c r="G121" s="36">
        <v>15929.18</v>
      </c>
      <c r="H121" s="7">
        <v>44</v>
      </c>
      <c r="I121" s="7">
        <v>299</v>
      </c>
      <c r="J121" s="26">
        <v>21221</v>
      </c>
    </row>
    <row r="122" spans="1:10" ht="33" customHeight="1">
      <c r="A122" s="28" t="s">
        <v>14</v>
      </c>
      <c r="B122" s="6"/>
      <c r="C122" s="6"/>
      <c r="D122" s="6"/>
      <c r="E122" s="36">
        <v>49</v>
      </c>
      <c r="F122" s="36">
        <v>299</v>
      </c>
      <c r="G122" s="36">
        <v>16266.38</v>
      </c>
      <c r="H122" s="7">
        <v>52</v>
      </c>
      <c r="I122" s="7">
        <v>360</v>
      </c>
      <c r="J122" s="26">
        <v>24209</v>
      </c>
    </row>
    <row r="123" spans="1:10" ht="33" customHeight="1">
      <c r="A123" s="28" t="s">
        <v>15</v>
      </c>
      <c r="B123" s="6"/>
      <c r="C123" s="6"/>
      <c r="D123" s="6"/>
      <c r="E123" s="40">
        <v>33</v>
      </c>
      <c r="F123" s="40">
        <v>240</v>
      </c>
      <c r="G123" s="40">
        <v>10078.120000000001</v>
      </c>
      <c r="H123" s="7">
        <v>30</v>
      </c>
      <c r="I123" s="7">
        <v>238</v>
      </c>
      <c r="J123" s="29">
        <v>14328</v>
      </c>
    </row>
    <row r="124" spans="1:10" ht="36.75" customHeight="1">
      <c r="A124" s="27"/>
      <c r="B124" s="6"/>
      <c r="C124" s="6"/>
      <c r="D124" s="6"/>
      <c r="E124" s="7"/>
      <c r="F124" s="7"/>
      <c r="G124" s="7"/>
      <c r="H124" s="7"/>
      <c r="I124" s="7"/>
      <c r="J124" s="26"/>
    </row>
    <row r="125" spans="1:10" ht="33" customHeight="1">
      <c r="A125" s="28" t="s">
        <v>8</v>
      </c>
      <c r="B125" s="6"/>
      <c r="C125" s="6"/>
      <c r="D125" s="6"/>
      <c r="E125" s="36">
        <v>791</v>
      </c>
      <c r="F125" s="36">
        <v>5203</v>
      </c>
      <c r="G125" s="36">
        <v>95416.69</v>
      </c>
      <c r="H125" s="7">
        <v>755</v>
      </c>
      <c r="I125" s="7">
        <v>4985</v>
      </c>
      <c r="J125" s="26">
        <v>102387</v>
      </c>
    </row>
    <row r="126" spans="1:10" ht="33" customHeight="1">
      <c r="A126" s="28" t="s">
        <v>16</v>
      </c>
      <c r="B126" s="6"/>
      <c r="C126" s="6"/>
      <c r="D126" s="6"/>
      <c r="E126" s="40">
        <v>1</v>
      </c>
      <c r="F126" s="40">
        <v>225</v>
      </c>
      <c r="G126" s="40" t="s">
        <v>51</v>
      </c>
      <c r="H126" s="7">
        <v>4</v>
      </c>
      <c r="I126" s="7">
        <v>245</v>
      </c>
      <c r="J126" s="29">
        <v>7514</v>
      </c>
    </row>
    <row r="127" spans="1:10" ht="33" customHeight="1">
      <c r="A127" s="28" t="s">
        <v>17</v>
      </c>
      <c r="B127" s="6"/>
      <c r="C127" s="6"/>
      <c r="D127" s="6"/>
      <c r="E127" s="36">
        <v>123</v>
      </c>
      <c r="F127" s="36">
        <v>524</v>
      </c>
      <c r="G127" s="36">
        <v>8904.7000000000007</v>
      </c>
      <c r="H127" s="7">
        <v>112</v>
      </c>
      <c r="I127" s="7">
        <v>499</v>
      </c>
      <c r="J127" s="26">
        <v>8041</v>
      </c>
    </row>
    <row r="128" spans="1:10" ht="33" customHeight="1">
      <c r="A128" s="28" t="s">
        <v>18</v>
      </c>
      <c r="B128" s="6"/>
      <c r="C128" s="6"/>
      <c r="D128" s="6"/>
      <c r="E128" s="36">
        <v>211</v>
      </c>
      <c r="F128" s="36">
        <v>1623</v>
      </c>
      <c r="G128" s="36">
        <v>22939.71</v>
      </c>
      <c r="H128" s="7">
        <v>194</v>
      </c>
      <c r="I128" s="7">
        <v>1656</v>
      </c>
      <c r="J128" s="26">
        <v>24192</v>
      </c>
    </row>
    <row r="129" spans="1:10" ht="33" customHeight="1">
      <c r="A129" s="28" t="s">
        <v>53</v>
      </c>
      <c r="B129" s="6"/>
      <c r="C129" s="6"/>
      <c r="D129" s="6"/>
      <c r="E129" s="36">
        <v>121</v>
      </c>
      <c r="F129" s="36">
        <v>642</v>
      </c>
      <c r="G129" s="36">
        <v>17833.11</v>
      </c>
      <c r="H129" s="7">
        <v>125</v>
      </c>
      <c r="I129" s="7">
        <v>722</v>
      </c>
      <c r="J129" s="26">
        <v>20575</v>
      </c>
    </row>
    <row r="130" spans="1:10" ht="33" customHeight="1">
      <c r="A130" s="30" t="s">
        <v>21</v>
      </c>
      <c r="B130" s="6"/>
      <c r="C130" s="6"/>
      <c r="D130" s="6"/>
      <c r="E130" s="36">
        <v>320</v>
      </c>
      <c r="F130" s="36">
        <v>2053</v>
      </c>
      <c r="G130" s="40" t="s">
        <v>40</v>
      </c>
      <c r="H130" s="7">
        <v>304</v>
      </c>
      <c r="I130" s="7">
        <v>1803</v>
      </c>
      <c r="J130" s="26">
        <v>41003</v>
      </c>
    </row>
    <row r="131" spans="1:10" ht="33" customHeight="1">
      <c r="A131" s="28" t="s">
        <v>54</v>
      </c>
      <c r="B131" s="6"/>
      <c r="C131" s="6"/>
      <c r="D131" s="6"/>
      <c r="E131" s="36">
        <v>15</v>
      </c>
      <c r="F131" s="36">
        <v>136</v>
      </c>
      <c r="G131" s="40">
        <v>2023.84</v>
      </c>
      <c r="H131" s="7">
        <v>16</v>
      </c>
      <c r="I131" s="7">
        <v>60</v>
      </c>
      <c r="J131" s="26">
        <v>1063</v>
      </c>
    </row>
    <row r="132" spans="1:10" ht="15" customHeight="1">
      <c r="A132" s="31"/>
      <c r="B132" s="35"/>
      <c r="C132" s="35"/>
      <c r="D132" s="35"/>
      <c r="E132" s="32"/>
      <c r="F132" s="32"/>
      <c r="G132" s="32"/>
      <c r="H132" s="32"/>
      <c r="I132" s="32"/>
      <c r="J132" s="33"/>
    </row>
    <row r="134" spans="1:10">
      <c r="A134" s="2" t="s">
        <v>6</v>
      </c>
    </row>
    <row r="135" spans="1:10">
      <c r="A135" s="24" t="s">
        <v>58</v>
      </c>
    </row>
    <row r="137" spans="1:10">
      <c r="A137" s="24" t="s">
        <v>57</v>
      </c>
    </row>
    <row r="138" spans="1:10">
      <c r="A138" s="24" t="s">
        <v>56</v>
      </c>
    </row>
  </sheetData>
  <mergeCells count="40">
    <mergeCell ref="A112:A114"/>
    <mergeCell ref="E112:G112"/>
    <mergeCell ref="E113:E114"/>
    <mergeCell ref="F113:F114"/>
    <mergeCell ref="H112:J112"/>
    <mergeCell ref="H113:H114"/>
    <mergeCell ref="I113:I114"/>
    <mergeCell ref="H71:J71"/>
    <mergeCell ref="F72:F73"/>
    <mergeCell ref="B31:D31"/>
    <mergeCell ref="E31:G31"/>
    <mergeCell ref="B71:D71"/>
    <mergeCell ref="E71:G71"/>
    <mergeCell ref="B72:B73"/>
    <mergeCell ref="A31:A33"/>
    <mergeCell ref="B32:B33"/>
    <mergeCell ref="C32:C33"/>
    <mergeCell ref="E32:E33"/>
    <mergeCell ref="F32:F33"/>
    <mergeCell ref="A71:A73"/>
    <mergeCell ref="C72:C73"/>
    <mergeCell ref="E72:E73"/>
    <mergeCell ref="A4:A6"/>
    <mergeCell ref="B4:D4"/>
    <mergeCell ref="E4:G4"/>
    <mergeCell ref="H4:J4"/>
    <mergeCell ref="B5:B6"/>
    <mergeCell ref="C5:C6"/>
    <mergeCell ref="E5:E6"/>
    <mergeCell ref="F5:F6"/>
    <mergeCell ref="K4:M4"/>
    <mergeCell ref="K5:K6"/>
    <mergeCell ref="L5:L6"/>
    <mergeCell ref="H5:H6"/>
    <mergeCell ref="I5:I6"/>
    <mergeCell ref="H72:H73"/>
    <mergeCell ref="I72:I73"/>
    <mergeCell ref="H31:J31"/>
    <mergeCell ref="H32:H33"/>
    <mergeCell ref="I32:I33"/>
  </mergeCells>
  <phoneticPr fontId="2"/>
  <pageMargins left="0.78740157480314965" right="0.59055118110236227" top="0.98425196850393704" bottom="0.98425196850393704" header="0.51181102362204722" footer="0.51181102362204722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2016-12-02T00:14:11Z</cp:lastPrinted>
  <dcterms:created xsi:type="dcterms:W3CDTF">1997-01-08T22:48:59Z</dcterms:created>
  <dcterms:modified xsi:type="dcterms:W3CDTF">2023-03-22T01:10:01Z</dcterms:modified>
</cp:coreProperties>
</file>