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mc:AlternateContent xmlns:mc="http://schemas.openxmlformats.org/markup-compatibility/2006">
    <mc:Choice Requires="x15">
      <x15ac:absPath xmlns:x15ac="http://schemas.microsoft.com/office/spreadsheetml/2010/11/ac" url="\\city.saku-int.nagano.jp\userdata\redirect\y2143\Desktop\●26データ\"/>
    </mc:Choice>
  </mc:AlternateContent>
  <xr:revisionPtr revIDLastSave="0" documentId="8_{0808163D-666C-44AC-BCB1-EE26A148FDDE}" xr6:coauthVersionLast="36" xr6:coauthVersionMax="36" xr10:uidLastSave="{00000000-0000-0000-0000-000000000000}"/>
  <bookViews>
    <workbookView xWindow="0" yWindow="0" windowWidth="13650" windowHeight="13380" tabRatio="807"/>
  </bookViews>
  <sheets>
    <sheet name="21-1(観光地利用者統計調査結果)" sheetId="20" r:id="rId1"/>
    <sheet name="21-1 (パラダ、カブトムシドーム、昆虫館)" sheetId="22" r:id="rId2"/>
  </sheets>
  <definedNames>
    <definedName name="_xlnm.Print_Area" localSheetId="1">'21-1 (パラダ、カブトムシドーム、昆虫館)'!$A$1:$D$26</definedName>
    <definedName name="_xlnm.Print_Area" localSheetId="0">'21-1(観光地利用者統計調査結果)'!$A$1:$M$61</definedName>
  </definedNames>
  <calcPr calcId="191029" calcMode="manual"/>
</workbook>
</file>

<file path=xl/calcChain.xml><?xml version="1.0" encoding="utf-8"?>
<calcChain xmlns="http://schemas.openxmlformats.org/spreadsheetml/2006/main">
  <c r="E14" i="20" l="1"/>
  <c r="D14" i="20"/>
  <c r="C14" i="20"/>
  <c r="D12" i="20"/>
  <c r="E13" i="20"/>
  <c r="E12" i="20"/>
  <c r="D13" i="20"/>
  <c r="B7" i="20"/>
  <c r="B6" i="20"/>
  <c r="G58" i="20"/>
  <c r="G59" i="20"/>
  <c r="C59" i="20"/>
  <c r="C58" i="20"/>
  <c r="C57" i="20"/>
  <c r="K42" i="20"/>
  <c r="C44" i="20"/>
  <c r="C43" i="20"/>
  <c r="C42" i="20"/>
  <c r="G29" i="20"/>
  <c r="G26" i="20"/>
  <c r="C29" i="20"/>
  <c r="C28" i="20"/>
  <c r="C27" i="20"/>
  <c r="K14" i="20"/>
  <c r="G14" i="20"/>
  <c r="J20" i="20"/>
  <c r="J21" i="20"/>
  <c r="K21" i="20" s="1"/>
  <c r="J22" i="20"/>
  <c r="K22" i="20" s="1"/>
  <c r="J23" i="20"/>
  <c r="F58" i="20"/>
  <c r="B58" i="20"/>
  <c r="F35" i="20"/>
  <c r="F36" i="20"/>
  <c r="F37" i="20"/>
  <c r="F38" i="20"/>
  <c r="D8" i="20"/>
  <c r="E8" i="20"/>
  <c r="D9" i="20"/>
  <c r="E9" i="20"/>
  <c r="J43" i="20"/>
  <c r="K44" i="20" s="1"/>
  <c r="B43" i="20"/>
  <c r="F28" i="20"/>
  <c r="B28" i="20"/>
  <c r="D10" i="20"/>
  <c r="B27" i="20"/>
  <c r="F27" i="20"/>
  <c r="G27" i="20" s="1"/>
  <c r="J12" i="20"/>
  <c r="K13" i="20" s="1"/>
  <c r="F12" i="20"/>
  <c r="G13" i="20" s="1"/>
  <c r="F9" i="20"/>
  <c r="G9" i="20" s="1"/>
  <c r="F8" i="20"/>
  <c r="F7" i="20"/>
  <c r="F6" i="20"/>
  <c r="G7" i="20" s="1"/>
  <c r="E10" i="20"/>
  <c r="B10" i="20"/>
  <c r="C11" i="20" s="1"/>
  <c r="G57" i="20"/>
  <c r="K11" i="20"/>
  <c r="G11" i="20"/>
  <c r="G56" i="20"/>
  <c r="C56" i="20"/>
  <c r="K41" i="20"/>
  <c r="C41" i="20"/>
  <c r="C26" i="20"/>
  <c r="F54" i="20"/>
  <c r="G55" i="20"/>
  <c r="B54" i="20"/>
  <c r="C55" i="20"/>
  <c r="J39" i="20"/>
  <c r="K39" i="20" s="1"/>
  <c r="K40" i="20"/>
  <c r="B39" i="20"/>
  <c r="C39" i="20" s="1"/>
  <c r="F24" i="20"/>
  <c r="G24" i="20" s="1"/>
  <c r="G25" i="20"/>
  <c r="B24" i="20"/>
  <c r="C24" i="20" s="1"/>
  <c r="C25" i="20"/>
  <c r="J9" i="20"/>
  <c r="K9" i="20" s="1"/>
  <c r="K10" i="20"/>
  <c r="F53" i="20"/>
  <c r="G54" i="20" s="1"/>
  <c r="B53" i="20"/>
  <c r="C53" i="20" s="1"/>
  <c r="J38" i="20"/>
  <c r="K38" i="20" s="1"/>
  <c r="B38" i="20"/>
  <c r="C38" i="20" s="1"/>
  <c r="F23" i="20"/>
  <c r="B23" i="20"/>
  <c r="J8" i="20"/>
  <c r="B8" i="20" s="1"/>
  <c r="C8" i="20" s="1"/>
  <c r="F52" i="20"/>
  <c r="B52" i="20"/>
  <c r="J37" i="20"/>
  <c r="B37" i="20"/>
  <c r="F22" i="20"/>
  <c r="B22" i="20"/>
  <c r="C23" i="20" s="1"/>
  <c r="J7" i="20"/>
  <c r="F50" i="20"/>
  <c r="F51" i="20"/>
  <c r="B50" i="20"/>
  <c r="B51" i="20"/>
  <c r="C51" i="20" s="1"/>
  <c r="J35" i="20"/>
  <c r="J36" i="20"/>
  <c r="K37" i="20" s="1"/>
  <c r="B35" i="20"/>
  <c r="B36" i="20"/>
  <c r="C36" i="20" s="1"/>
  <c r="F20" i="20"/>
  <c r="F21" i="20"/>
  <c r="B20" i="20"/>
  <c r="B21" i="20"/>
  <c r="C22" i="20" s="1"/>
  <c r="J5" i="20"/>
  <c r="J6" i="20"/>
  <c r="K6" i="20" s="1"/>
  <c r="F5" i="20"/>
  <c r="G6" i="20" s="1"/>
  <c r="B5" i="20"/>
  <c r="C6" i="20" s="1"/>
  <c r="K23" i="20"/>
  <c r="G38" i="20"/>
  <c r="G36" i="20"/>
  <c r="G37" i="20"/>
  <c r="G52" i="20"/>
  <c r="G51" i="20"/>
  <c r="G21" i="20"/>
  <c r="K36" i="20"/>
  <c r="C7" i="20"/>
  <c r="G23" i="20"/>
  <c r="G22" i="20"/>
  <c r="C52" i="20"/>
  <c r="K8" i="20"/>
  <c r="G8" i="20"/>
  <c r="K7" i="20"/>
  <c r="C21" i="20"/>
  <c r="K43" i="20" l="1"/>
  <c r="C37" i="20"/>
  <c r="G10" i="20"/>
  <c r="C54" i="20"/>
  <c r="G53" i="20"/>
  <c r="B9" i="20"/>
  <c r="G28" i="20"/>
  <c r="C40" i="20"/>
  <c r="B12" i="20"/>
  <c r="K12" i="20"/>
  <c r="G12" i="20"/>
  <c r="C13" i="20" l="1"/>
  <c r="C12" i="20"/>
  <c r="C9" i="20"/>
  <c r="C10" i="20"/>
</calcChain>
</file>

<file path=xl/sharedStrings.xml><?xml version="1.0" encoding="utf-8"?>
<sst xmlns="http://schemas.openxmlformats.org/spreadsheetml/2006/main" count="74" uniqueCount="28">
  <si>
    <t>県内</t>
    <rPh sb="0" eb="2">
      <t>ケンナイ</t>
    </rPh>
    <phoneticPr fontId="2"/>
  </si>
  <si>
    <t>県外</t>
    <rPh sb="0" eb="2">
      <t>ケンガイ</t>
    </rPh>
    <phoneticPr fontId="2"/>
  </si>
  <si>
    <t>平尾山公園</t>
    <rPh sb="0" eb="2">
      <t>ヒラオ</t>
    </rPh>
    <rPh sb="2" eb="3">
      <t>ヤマ</t>
    </rPh>
    <rPh sb="3" eb="5">
      <t>コウエン</t>
    </rPh>
    <phoneticPr fontId="2"/>
  </si>
  <si>
    <t>春日温泉</t>
    <rPh sb="0" eb="2">
      <t>カスガ</t>
    </rPh>
    <rPh sb="2" eb="4">
      <t>オンセン</t>
    </rPh>
    <phoneticPr fontId="2"/>
  </si>
  <si>
    <t>望月高原</t>
    <rPh sb="0" eb="2">
      <t>モチヅキ</t>
    </rPh>
    <rPh sb="2" eb="4">
      <t>コウゲン</t>
    </rPh>
    <phoneticPr fontId="2"/>
  </si>
  <si>
    <t>資料：観光地利用者統計調査結果</t>
    <rPh sb="0" eb="2">
      <t>シリョウ</t>
    </rPh>
    <rPh sb="3" eb="6">
      <t>カンコウチ</t>
    </rPh>
    <rPh sb="6" eb="9">
      <t>リヨウシャ</t>
    </rPh>
    <rPh sb="9" eb="11">
      <t>トウケイ</t>
    </rPh>
    <rPh sb="11" eb="13">
      <t>チョウサ</t>
    </rPh>
    <rPh sb="13" eb="15">
      <t>ケッカ</t>
    </rPh>
    <phoneticPr fontId="2"/>
  </si>
  <si>
    <t>21-1　観光地利用者数</t>
    <rPh sb="5" eb="8">
      <t>カンコウチ</t>
    </rPh>
    <rPh sb="8" eb="11">
      <t>リヨウシャ</t>
    </rPh>
    <rPh sb="11" eb="12">
      <t>カズ</t>
    </rPh>
    <phoneticPr fontId="2"/>
  </si>
  <si>
    <t>総数</t>
    <phoneticPr fontId="2"/>
  </si>
  <si>
    <t>美笹高原</t>
    <phoneticPr fontId="2"/>
  </si>
  <si>
    <t>佐久平</t>
    <phoneticPr fontId="2"/>
  </si>
  <si>
    <t>大河原峠</t>
    <rPh sb="0" eb="4">
      <t>オオガワラトウゲ</t>
    </rPh>
    <phoneticPr fontId="2"/>
  </si>
  <si>
    <t>龍岡城跡五稜郭</t>
    <rPh sb="0" eb="3">
      <t>タツオカジョウ</t>
    </rPh>
    <rPh sb="3" eb="4">
      <t>アト</t>
    </rPh>
    <phoneticPr fontId="2"/>
  </si>
  <si>
    <t>田口峠狭岩峡</t>
    <rPh sb="0" eb="2">
      <t>タグチ</t>
    </rPh>
    <rPh sb="2" eb="3">
      <t>トウゲ</t>
    </rPh>
    <rPh sb="3" eb="4">
      <t>セマ</t>
    </rPh>
    <rPh sb="4" eb="5">
      <t>イワ</t>
    </rPh>
    <rPh sb="5" eb="6">
      <t>キョウ</t>
    </rPh>
    <phoneticPr fontId="2"/>
  </si>
  <si>
    <t>（単位：百人）</t>
    <phoneticPr fontId="2"/>
  </si>
  <si>
    <t>利用者延数</t>
    <rPh sb="0" eb="3">
      <t>リヨウシャ</t>
    </rPh>
    <rPh sb="3" eb="4">
      <t>ノ</t>
    </rPh>
    <rPh sb="4" eb="5">
      <t>スウ</t>
    </rPh>
    <phoneticPr fontId="2"/>
  </si>
  <si>
    <t>佐久高原内山峡</t>
    <rPh sb="0" eb="2">
      <t>サク</t>
    </rPh>
    <rPh sb="2" eb="4">
      <t>コウゲン</t>
    </rPh>
    <rPh sb="4" eb="7">
      <t>ウチヤマキョウ</t>
    </rPh>
    <phoneticPr fontId="2"/>
  </si>
  <si>
    <t>中山道望月宿</t>
    <rPh sb="0" eb="3">
      <t>ナカセンドウ</t>
    </rPh>
    <rPh sb="3" eb="5">
      <t>モチヅキ</t>
    </rPh>
    <rPh sb="5" eb="6">
      <t>ジュク</t>
    </rPh>
    <phoneticPr fontId="2"/>
  </si>
  <si>
    <t>春日渓谷</t>
    <rPh sb="0" eb="2">
      <t>カスガ</t>
    </rPh>
    <rPh sb="2" eb="4">
      <t>ケイコク</t>
    </rPh>
    <phoneticPr fontId="2"/>
  </si>
  <si>
    <t>年</t>
    <rPh sb="0" eb="1">
      <t>ネン</t>
    </rPh>
    <phoneticPr fontId="2"/>
  </si>
  <si>
    <t>前年比</t>
    <rPh sb="0" eb="3">
      <t>ゼンネンヒ</t>
    </rPh>
    <phoneticPr fontId="2"/>
  </si>
  <si>
    <t>資料：公園緑地課</t>
    <rPh sb="0" eb="2">
      <t>シリョウ</t>
    </rPh>
    <rPh sb="3" eb="5">
      <t>コウエン</t>
    </rPh>
    <rPh sb="5" eb="8">
      <t>リョクチカ</t>
    </rPh>
    <phoneticPr fontId="2"/>
  </si>
  <si>
    <t>佐久スキーガーデンパラダ</t>
    <rPh sb="0" eb="2">
      <t>サク</t>
    </rPh>
    <phoneticPr fontId="2"/>
  </si>
  <si>
    <t>昆虫館</t>
    <rPh sb="0" eb="3">
      <t>コンチュウカン</t>
    </rPh>
    <phoneticPr fontId="2"/>
  </si>
  <si>
    <t>年度</t>
    <rPh sb="0" eb="2">
      <t>ネンド</t>
    </rPh>
    <phoneticPr fontId="2"/>
  </si>
  <si>
    <t>21-1　観光地利用者数（人）</t>
    <rPh sb="5" eb="8">
      <t>カンコウチ</t>
    </rPh>
    <rPh sb="8" eb="11">
      <t>リヨウシャ</t>
    </rPh>
    <rPh sb="11" eb="12">
      <t>カズ</t>
    </rPh>
    <rPh sb="13" eb="14">
      <t>ニン</t>
    </rPh>
    <phoneticPr fontId="2"/>
  </si>
  <si>
    <t>※平成21年度より田口峠狭岩峡及び大河原峠春日渓谷の地点においての調査が実施されなくなりました。</t>
    <rPh sb="1" eb="3">
      <t>ヘイセイ</t>
    </rPh>
    <rPh sb="5" eb="7">
      <t>ネンド</t>
    </rPh>
    <rPh sb="15" eb="16">
      <t>オヨ</t>
    </rPh>
    <rPh sb="26" eb="28">
      <t>チテン</t>
    </rPh>
    <rPh sb="33" eb="35">
      <t>チョウサ</t>
    </rPh>
    <rPh sb="36" eb="38">
      <t>ジッシ</t>
    </rPh>
    <phoneticPr fontId="2"/>
  </si>
  <si>
    <t>稲 荷 山 公 園</t>
    <phoneticPr fontId="2"/>
  </si>
  <si>
    <t>カブトムシドーム</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</si>
</sst>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88" formatCode="0.0%"/>
    <numFmt numFmtId="192" formatCode="#,##0_ ;[Red]\-#,##0\ "/>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2"/>
      <name val="ＭＳ 明朝"/>
      <family val="1"/>
      <charset val="128"/>
    </font>
    <font>
      <sz val="12"/>
      <name val="ＭＳ 明朝"/>
      <family val="1"/>
      <charset val="128"/>
    </font>
    <font>
      <sz val="10"/>
      <name val="ＭＳ 明朝"/>
      <family val="1"/>
      <charset val="128"/>
    </font>
    <font>
      <sz val="14"/>
      <name val="ＭＳ 明朝"/>
      <family val="1"/>
      <charset val="128"/>
    </font>
    <font>
      <sz val="1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indexed="2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diagonalUp="1">
      <left style="thin">
        <color indexed="64"/>
      </left>
      <right style="hair">
        <color indexed="64"/>
      </right>
      <top style="thin">
        <color indexed="64"/>
      </top>
      <bottom style="thin">
        <color indexed="64"/>
      </bottom>
      <diagonal style="hair">
        <color indexed="64"/>
      </diagonal>
    </border>
    <border diagonalUp="1">
      <left style="hair">
        <color indexed="64"/>
      </left>
      <right style="hair">
        <color indexed="64"/>
      </right>
      <top style="thin">
        <color indexed="64"/>
      </top>
      <bottom style="thin">
        <color indexed="64"/>
      </bottom>
      <diagonal style="hair">
        <color indexed="64"/>
      </diagonal>
    </border>
    <border diagonalUp="1">
      <left style="hair">
        <color indexed="64"/>
      </left>
      <right style="thin">
        <color indexed="64"/>
      </right>
      <top style="thin">
        <color indexed="64"/>
      </top>
      <bottom style="thin">
        <color indexed="64"/>
      </bottom>
      <diagonal style="hair">
        <color indexed="64"/>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right style="hair">
        <color indexed="64"/>
      </right>
      <top style="thin">
        <color indexed="64"/>
      </top>
      <bottom style="thin">
        <color indexed="64"/>
      </bottom>
      <diagonal style="hair">
        <color indexed="64"/>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hair">
        <color indexed="64"/>
      </diagonal>
    </border>
    <border diagonalUp="1">
      <left style="thin">
        <color indexed="64"/>
      </left>
      <right style="hair">
        <color indexed="64"/>
      </right>
      <top style="thin">
        <color indexed="64"/>
      </top>
      <bottom/>
      <diagonal style="hair">
        <color indexed="64"/>
      </diagonal>
    </border>
    <border diagonalUp="1">
      <left style="hair">
        <color indexed="64"/>
      </left>
      <right style="hair">
        <color indexed="64"/>
      </right>
      <top style="thin">
        <color indexed="64"/>
      </top>
      <bottom/>
      <diagonal style="hair">
        <color indexed="64"/>
      </diagonal>
    </border>
    <border diagonalUp="1">
      <left style="hair">
        <color indexed="64"/>
      </left>
      <right style="thin">
        <color indexed="64"/>
      </right>
      <top style="thin">
        <color indexed="64"/>
      </top>
      <bottom/>
      <diagonal style="hair">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xf numFmtId="38" fontId="7" fillId="0" borderId="0" applyFont="0" applyFill="0" applyBorder="0" applyAlignment="0" applyProtection="0"/>
  </cellStyleXfs>
  <cellXfs count="159">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xf>
    <xf numFmtId="38" fontId="4" fillId="0" borderId="0" xfId="1" applyFont="1" applyBorder="1" applyAlignment="1">
      <alignment horizontal="right" vertical="center"/>
    </xf>
    <xf numFmtId="0" fontId="4" fillId="0" borderId="0" xfId="0" applyFont="1" applyBorder="1" applyAlignment="1">
      <alignment horizontal="center" vertical="center"/>
    </xf>
    <xf numFmtId="0" fontId="3" fillId="0" borderId="0" xfId="0" applyFont="1" applyAlignment="1">
      <alignment vertical="center" shrinkToFit="1"/>
    </xf>
    <xf numFmtId="0" fontId="4" fillId="0" borderId="0" xfId="0" applyFont="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distributed" vertical="center" shrinkToFit="1"/>
    </xf>
    <xf numFmtId="0" fontId="4" fillId="2" borderId="2" xfId="0" applyFont="1" applyFill="1" applyBorder="1" applyAlignment="1">
      <alignment horizontal="distributed" vertical="center" shrinkToFit="1"/>
    </xf>
    <xf numFmtId="0" fontId="4" fillId="2" borderId="3" xfId="0" applyFont="1" applyFill="1" applyBorder="1" applyAlignment="1">
      <alignment horizontal="distributed" vertical="center" shrinkToFit="1"/>
    </xf>
    <xf numFmtId="38" fontId="4" fillId="2" borderId="4" xfId="0" applyNumberFormat="1" applyFont="1" applyFill="1" applyBorder="1" applyAlignment="1">
      <alignment horizontal="right" vertical="center" shrinkToFit="1"/>
    </xf>
    <xf numFmtId="38" fontId="4" fillId="2" borderId="2" xfId="1" applyFont="1" applyFill="1" applyBorder="1" applyAlignment="1">
      <alignment horizontal="right" vertical="center" shrinkToFit="1"/>
    </xf>
    <xf numFmtId="38" fontId="4" fillId="2" borderId="3" xfId="1" applyFont="1" applyFill="1" applyBorder="1" applyAlignment="1">
      <alignment horizontal="right" vertical="center" shrinkToFit="1"/>
    </xf>
    <xf numFmtId="0" fontId="4" fillId="0" borderId="2" xfId="0" applyFont="1" applyBorder="1" applyAlignment="1">
      <alignment horizontal="distributed" vertical="center" shrinkToFit="1"/>
    </xf>
    <xf numFmtId="0" fontId="4" fillId="0" borderId="3" xfId="0" applyFont="1" applyBorder="1" applyAlignment="1">
      <alignment horizontal="distributed" vertical="center" shrinkToFit="1"/>
    </xf>
    <xf numFmtId="38" fontId="4" fillId="0" borderId="4" xfId="1" applyFont="1" applyFill="1" applyBorder="1" applyAlignment="1">
      <alignment horizontal="right" vertical="center" shrinkToFit="1"/>
    </xf>
    <xf numFmtId="38" fontId="4" fillId="0" borderId="2" xfId="1" applyFont="1" applyBorder="1" applyAlignment="1">
      <alignment horizontal="right" vertical="center" shrinkToFit="1"/>
    </xf>
    <xf numFmtId="38" fontId="4" fillId="0" borderId="3" xfId="1" applyFont="1" applyBorder="1" applyAlignment="1">
      <alignment horizontal="right" vertical="center" shrinkToFit="1"/>
    </xf>
    <xf numFmtId="38" fontId="4" fillId="0" borderId="4" xfId="1" applyFont="1" applyBorder="1" applyAlignment="1">
      <alignment horizontal="right" vertical="center" shrinkToFit="1"/>
    </xf>
    <xf numFmtId="38" fontId="4" fillId="0" borderId="4" xfId="0" applyNumberFormat="1" applyFont="1" applyBorder="1" applyAlignment="1">
      <alignment horizontal="right" vertical="center" shrinkToFit="1"/>
    </xf>
    <xf numFmtId="188" fontId="4" fillId="2" borderId="5" xfId="0" applyNumberFormat="1" applyFont="1" applyFill="1" applyBorder="1" applyAlignment="1">
      <alignment horizontal="right" vertical="center" shrinkToFit="1"/>
    </xf>
    <xf numFmtId="188" fontId="4" fillId="0" borderId="5" xfId="1" applyNumberFormat="1" applyFont="1" applyFill="1" applyBorder="1" applyAlignment="1">
      <alignment horizontal="right" vertical="center" shrinkToFit="1"/>
    </xf>
    <xf numFmtId="188" fontId="4" fillId="0" borderId="5" xfId="1" applyNumberFormat="1" applyFont="1" applyBorder="1" applyAlignment="1">
      <alignment horizontal="right" vertical="center" shrinkToFit="1"/>
    </xf>
    <xf numFmtId="188" fontId="4" fillId="0" borderId="5" xfId="0" applyNumberFormat="1" applyFont="1" applyBorder="1" applyAlignment="1">
      <alignment horizontal="right" vertical="center" shrinkToFit="1"/>
    </xf>
    <xf numFmtId="0" fontId="4" fillId="0" borderId="5" xfId="0" applyFont="1" applyBorder="1" applyAlignment="1">
      <alignment horizontal="center" vertical="center" shrinkToFit="1"/>
    </xf>
    <xf numFmtId="0" fontId="4" fillId="0" borderId="4" xfId="0" applyFont="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3"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38" fontId="4" fillId="0" borderId="0" xfId="0" applyNumberFormat="1" applyFont="1" applyBorder="1" applyAlignment="1">
      <alignment horizontal="right" vertical="center"/>
    </xf>
    <xf numFmtId="0" fontId="4" fillId="0" borderId="0" xfId="0" applyFont="1" applyBorder="1" applyAlignment="1">
      <alignment vertical="center"/>
    </xf>
    <xf numFmtId="0" fontId="5" fillId="0" borderId="0" xfId="0" applyFont="1" applyBorder="1" applyAlignment="1">
      <alignment horizontal="center" vertical="center"/>
    </xf>
    <xf numFmtId="0" fontId="6" fillId="0" borderId="6" xfId="0" applyFont="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6" xfId="0" applyFont="1" applyFill="1" applyBorder="1" applyAlignment="1">
      <alignment horizontal="center" vertical="center" shrinkToFit="1"/>
    </xf>
    <xf numFmtId="0" fontId="6" fillId="0" borderId="1" xfId="0" applyFont="1" applyBorder="1" applyAlignment="1">
      <alignment horizontal="center" vertical="center" shrinkToFit="1"/>
    </xf>
    <xf numFmtId="0" fontId="6" fillId="3" borderId="4"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0" borderId="1" xfId="0" applyFont="1" applyBorder="1" applyAlignment="1">
      <alignment horizontal="distributed" vertical="center" shrinkToFit="1"/>
    </xf>
    <xf numFmtId="0" fontId="6" fillId="0" borderId="1" xfId="0" applyFont="1" applyFill="1" applyBorder="1" applyAlignment="1">
      <alignment horizontal="distributed" vertical="center" shrinkToFit="1"/>
    </xf>
    <xf numFmtId="0" fontId="4" fillId="0" borderId="0" xfId="0" applyFont="1" applyFill="1" applyBorder="1" applyAlignment="1">
      <alignment horizontal="center" vertical="center" shrinkToFit="1"/>
    </xf>
    <xf numFmtId="0" fontId="4" fillId="0" borderId="1" xfId="0" applyFont="1" applyFill="1" applyBorder="1" applyAlignment="1">
      <alignment horizontal="distributed" vertical="center" shrinkToFit="1"/>
    </xf>
    <xf numFmtId="38" fontId="4" fillId="0" borderId="4" xfId="0" applyNumberFormat="1" applyFont="1" applyFill="1" applyBorder="1" applyAlignment="1">
      <alignment horizontal="right" vertical="center" shrinkToFit="1"/>
    </xf>
    <xf numFmtId="188" fontId="4" fillId="0" borderId="5" xfId="0" applyNumberFormat="1" applyFont="1" applyFill="1" applyBorder="1" applyAlignment="1">
      <alignment horizontal="right" vertical="center" shrinkToFit="1"/>
    </xf>
    <xf numFmtId="38" fontId="4" fillId="0" borderId="2" xfId="1" applyFont="1" applyFill="1" applyBorder="1" applyAlignment="1">
      <alignment horizontal="right" vertical="center" shrinkToFit="1"/>
    </xf>
    <xf numFmtId="38" fontId="4" fillId="0" borderId="3" xfId="1" applyFont="1" applyFill="1" applyBorder="1" applyAlignment="1">
      <alignment horizontal="right" vertical="center" shrinkToFit="1"/>
    </xf>
    <xf numFmtId="38" fontId="4" fillId="0" borderId="0" xfId="1" applyFont="1" applyFill="1" applyBorder="1" applyAlignment="1">
      <alignment horizontal="right" vertical="center"/>
    </xf>
    <xf numFmtId="0" fontId="4" fillId="0" borderId="0" xfId="0" applyFont="1" applyFill="1" applyAlignment="1">
      <alignment vertical="center"/>
    </xf>
    <xf numFmtId="0" fontId="4" fillId="0" borderId="0" xfId="0" applyFont="1" applyFill="1" applyAlignment="1">
      <alignment vertical="center" shrinkToFit="1"/>
    </xf>
    <xf numFmtId="0" fontId="4" fillId="0" borderId="0"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2" xfId="0" applyFont="1" applyFill="1" applyBorder="1" applyAlignment="1">
      <alignment horizontal="distributed" vertical="center" shrinkToFit="1"/>
    </xf>
    <xf numFmtId="0" fontId="4" fillId="0" borderId="3" xfId="0" applyFont="1" applyFill="1" applyBorder="1" applyAlignment="1">
      <alignment horizontal="distributed" vertical="center" shrinkToFit="1"/>
    </xf>
    <xf numFmtId="0" fontId="4" fillId="0" borderId="0" xfId="0" applyFont="1" applyFill="1" applyBorder="1" applyAlignment="1">
      <alignment horizontal="distributed" vertical="center"/>
    </xf>
    <xf numFmtId="0" fontId="5" fillId="0" borderId="4" xfId="0" applyFont="1" applyFill="1" applyBorder="1" applyAlignment="1">
      <alignment horizontal="center" vertical="center" shrinkToFit="1"/>
    </xf>
    <xf numFmtId="0" fontId="4" fillId="0" borderId="0" xfId="0" applyFont="1" applyFill="1" applyBorder="1" applyAlignment="1">
      <alignment horizontal="distributed" vertical="center" shrinkToFit="1"/>
    </xf>
    <xf numFmtId="38" fontId="4" fillId="0" borderId="0" xfId="1" applyFont="1" applyFill="1" applyBorder="1" applyAlignment="1">
      <alignment horizontal="right" vertical="center" shrinkToFit="1"/>
    </xf>
    <xf numFmtId="38" fontId="4" fillId="0" borderId="8" xfId="1" applyFont="1" applyFill="1" applyBorder="1" applyAlignment="1">
      <alignment horizontal="right" vertical="center" shrinkToFit="1"/>
    </xf>
    <xf numFmtId="188" fontId="4" fillId="0" borderId="9" xfId="1" applyNumberFormat="1" applyFont="1" applyFill="1" applyBorder="1" applyAlignment="1">
      <alignment horizontal="right" vertical="center" shrinkToFit="1"/>
    </xf>
    <xf numFmtId="38" fontId="4" fillId="0" borderId="10" xfId="1" applyFont="1" applyFill="1" applyBorder="1" applyAlignment="1">
      <alignment horizontal="right" vertical="center" shrinkToFit="1"/>
    </xf>
    <xf numFmtId="38" fontId="4" fillId="0" borderId="11" xfId="1" applyFont="1" applyFill="1" applyBorder="1" applyAlignment="1">
      <alignment horizontal="right" vertical="center" shrinkToFit="1"/>
    </xf>
    <xf numFmtId="0" fontId="4" fillId="0" borderId="12" xfId="0" applyFont="1" applyFill="1" applyBorder="1" applyAlignment="1">
      <alignment horizontal="distributed" vertical="center" shrinkToFit="1"/>
    </xf>
    <xf numFmtId="38" fontId="4" fillId="0" borderId="13" xfId="1" applyFont="1" applyFill="1" applyBorder="1" applyAlignment="1">
      <alignment horizontal="right" vertical="center" shrinkToFit="1"/>
    </xf>
    <xf numFmtId="188" fontId="4" fillId="0" borderId="14" xfId="1" applyNumberFormat="1" applyFont="1" applyFill="1" applyBorder="1" applyAlignment="1">
      <alignment horizontal="right" vertical="center" shrinkToFit="1"/>
    </xf>
    <xf numFmtId="38" fontId="4" fillId="0" borderId="14" xfId="1" applyFont="1" applyFill="1" applyBorder="1" applyAlignment="1">
      <alignment horizontal="right" vertical="center" shrinkToFit="1"/>
    </xf>
    <xf numFmtId="38" fontId="4" fillId="0" borderId="15" xfId="1" applyFont="1" applyFill="1" applyBorder="1" applyAlignment="1">
      <alignment horizontal="right" vertical="center" shrinkToFit="1"/>
    </xf>
    <xf numFmtId="38" fontId="4" fillId="0" borderId="16" xfId="0" applyNumberFormat="1" applyFont="1" applyFill="1" applyBorder="1" applyAlignment="1">
      <alignment horizontal="right" vertical="center" shrinkToFit="1"/>
    </xf>
    <xf numFmtId="188" fontId="4" fillId="0" borderId="17" xfId="0" applyNumberFormat="1" applyFont="1" applyFill="1" applyBorder="1" applyAlignment="1">
      <alignment horizontal="right" vertical="center" shrinkToFit="1"/>
    </xf>
    <xf numFmtId="38" fontId="4" fillId="0" borderId="18" xfId="1" applyFont="1" applyFill="1" applyBorder="1" applyAlignment="1">
      <alignment horizontal="right" vertical="center" shrinkToFit="1"/>
    </xf>
    <xf numFmtId="38" fontId="4" fillId="0" borderId="19" xfId="1" applyFont="1" applyFill="1" applyBorder="1" applyAlignment="1">
      <alignment horizontal="right" vertical="center" shrinkToFit="1"/>
    </xf>
    <xf numFmtId="38" fontId="4" fillId="0" borderId="16" xfId="1" applyFont="1" applyFill="1" applyBorder="1" applyAlignment="1">
      <alignment horizontal="right" vertical="center" shrinkToFit="1"/>
    </xf>
    <xf numFmtId="188" fontId="4" fillId="0" borderId="17" xfId="1" applyNumberFormat="1" applyFont="1" applyFill="1" applyBorder="1" applyAlignment="1">
      <alignment horizontal="right" vertical="center" shrinkToFit="1"/>
    </xf>
    <xf numFmtId="0" fontId="4" fillId="0" borderId="0" xfId="0" applyFont="1" applyFill="1" applyBorder="1" applyAlignment="1">
      <alignment vertical="center"/>
    </xf>
    <xf numFmtId="188" fontId="4" fillId="2" borderId="2" xfId="0" applyNumberFormat="1" applyFont="1" applyFill="1" applyBorder="1" applyAlignment="1">
      <alignment horizontal="right" vertical="center" shrinkToFit="1"/>
    </xf>
    <xf numFmtId="188" fontId="4" fillId="0" borderId="2" xfId="1" applyNumberFormat="1" applyFont="1" applyFill="1" applyBorder="1" applyAlignment="1">
      <alignment horizontal="right" vertical="center" shrinkToFit="1"/>
    </xf>
    <xf numFmtId="38" fontId="4" fillId="0" borderId="5" xfId="0" applyNumberFormat="1" applyFont="1" applyFill="1" applyBorder="1" applyAlignment="1">
      <alignment horizontal="right" vertical="center" shrinkToFit="1"/>
    </xf>
    <xf numFmtId="188" fontId="4" fillId="0" borderId="2" xfId="0" applyNumberFormat="1" applyFont="1" applyFill="1" applyBorder="1" applyAlignment="1">
      <alignment horizontal="right" vertical="center" shrinkToFit="1"/>
    </xf>
    <xf numFmtId="38" fontId="4" fillId="0" borderId="20" xfId="1" applyFont="1" applyFill="1" applyBorder="1" applyAlignment="1">
      <alignment horizontal="right" vertical="center" shrinkToFit="1"/>
    </xf>
    <xf numFmtId="188" fontId="4" fillId="0" borderId="10" xfId="1" applyNumberFormat="1" applyFont="1" applyFill="1" applyBorder="1" applyAlignment="1">
      <alignment horizontal="right" vertical="center" shrinkToFit="1"/>
    </xf>
    <xf numFmtId="38" fontId="4" fillId="0" borderId="21" xfId="1" applyFont="1" applyFill="1" applyBorder="1" applyAlignment="1">
      <alignment horizontal="right" vertical="center" shrinkToFit="1"/>
    </xf>
    <xf numFmtId="38" fontId="4" fillId="0" borderId="12" xfId="1" applyFont="1" applyFill="1" applyBorder="1" applyAlignment="1">
      <alignment horizontal="right" vertical="center" shrinkToFit="1"/>
    </xf>
    <xf numFmtId="38" fontId="4" fillId="0" borderId="22" xfId="1" applyFont="1" applyFill="1" applyBorder="1" applyAlignment="1">
      <alignment horizontal="right" vertical="center" shrinkToFit="1"/>
    </xf>
    <xf numFmtId="38" fontId="4" fillId="0" borderId="12" xfId="0" applyNumberFormat="1" applyFont="1" applyFill="1" applyBorder="1" applyAlignment="1">
      <alignment horizontal="right" vertical="center" shrinkToFit="1"/>
    </xf>
    <xf numFmtId="38" fontId="4" fillId="2" borderId="22" xfId="1" applyFont="1" applyFill="1" applyBorder="1" applyAlignment="1">
      <alignment horizontal="right" vertical="center" shrinkToFit="1"/>
    </xf>
    <xf numFmtId="38" fontId="4" fillId="0" borderId="0" xfId="2" applyFont="1" applyBorder="1" applyAlignment="1">
      <alignment horizontal="right" vertical="center"/>
    </xf>
    <xf numFmtId="38" fontId="6" fillId="3" borderId="1" xfId="2" applyFont="1" applyFill="1" applyBorder="1" applyAlignment="1">
      <alignment horizontal="right" vertical="center" shrinkToFit="1"/>
    </xf>
    <xf numFmtId="38" fontId="6" fillId="3" borderId="4" xfId="2" applyFont="1" applyFill="1" applyBorder="1" applyAlignment="1">
      <alignment horizontal="right" vertical="center" shrinkToFit="1"/>
    </xf>
    <xf numFmtId="38" fontId="4" fillId="0" borderId="21" xfId="0" applyNumberFormat="1" applyFont="1" applyFill="1" applyBorder="1" applyAlignment="1">
      <alignment horizontal="right" vertical="center" shrinkToFit="1"/>
    </xf>
    <xf numFmtId="0" fontId="4" fillId="0" borderId="23" xfId="0" applyFont="1" applyFill="1" applyBorder="1" applyAlignment="1">
      <alignment horizontal="distributed" vertical="center" shrinkToFit="1"/>
    </xf>
    <xf numFmtId="38" fontId="4" fillId="0" borderId="24" xfId="1" applyFont="1" applyFill="1" applyBorder="1" applyAlignment="1">
      <alignment horizontal="right" vertical="center" shrinkToFit="1"/>
    </xf>
    <xf numFmtId="38" fontId="4" fillId="0" borderId="0" xfId="0" applyNumberFormat="1" applyFont="1" applyAlignment="1">
      <alignment vertical="center"/>
    </xf>
    <xf numFmtId="38" fontId="4" fillId="0" borderId="25" xfId="1" applyFont="1" applyFill="1" applyBorder="1" applyAlignment="1">
      <alignment horizontal="right" vertical="center" shrinkToFit="1"/>
    </xf>
    <xf numFmtId="188" fontId="4" fillId="0" borderId="26" xfId="1" applyNumberFormat="1" applyFont="1" applyFill="1" applyBorder="1" applyAlignment="1">
      <alignment horizontal="right" vertical="center" shrinkToFit="1"/>
    </xf>
    <xf numFmtId="38" fontId="4" fillId="0" borderId="26" xfId="1" applyFont="1" applyFill="1" applyBorder="1" applyAlignment="1">
      <alignment horizontal="right" vertical="center" shrinkToFit="1"/>
    </xf>
    <xf numFmtId="38" fontId="4" fillId="0" borderId="27" xfId="1" applyFont="1" applyFill="1" applyBorder="1" applyAlignment="1">
      <alignment horizontal="right" vertical="center" shrinkToFit="1"/>
    </xf>
    <xf numFmtId="38" fontId="4" fillId="0" borderId="0" xfId="0" applyNumberFormat="1" applyFont="1" applyAlignment="1">
      <alignment vertical="center" shrinkToFit="1"/>
    </xf>
    <xf numFmtId="38" fontId="4" fillId="0" borderId="28" xfId="1" applyFont="1" applyFill="1" applyBorder="1" applyAlignment="1">
      <alignment horizontal="right" vertical="center" shrinkToFit="1"/>
    </xf>
    <xf numFmtId="38" fontId="4" fillId="0" borderId="29" xfId="1" applyFont="1" applyFill="1" applyBorder="1" applyAlignment="1">
      <alignment horizontal="right" vertical="center" shrinkToFit="1"/>
    </xf>
    <xf numFmtId="38" fontId="4" fillId="0" borderId="30" xfId="0" applyNumberFormat="1" applyFont="1" applyFill="1" applyBorder="1" applyAlignment="1">
      <alignment horizontal="right" vertical="center" shrinkToFit="1"/>
    </xf>
    <xf numFmtId="38" fontId="4" fillId="0" borderId="30" xfId="1" applyFont="1" applyFill="1" applyBorder="1" applyAlignment="1">
      <alignment horizontal="right" vertical="center" shrinkToFit="1"/>
    </xf>
    <xf numFmtId="192" fontId="6" fillId="0" borderId="7" xfId="2" applyNumberFormat="1" applyFont="1" applyBorder="1" applyAlignment="1">
      <alignment horizontal="right" vertical="center" shrinkToFit="1"/>
    </xf>
    <xf numFmtId="192" fontId="6" fillId="0" borderId="4" xfId="2" applyNumberFormat="1" applyFont="1" applyBorder="1" applyAlignment="1">
      <alignment horizontal="right" vertical="center" shrinkToFit="1"/>
    </xf>
    <xf numFmtId="192" fontId="6" fillId="0" borderId="4" xfId="2" applyNumberFormat="1" applyFont="1" applyFill="1" applyBorder="1" applyAlignment="1">
      <alignment horizontal="right" vertical="center" shrinkToFit="1"/>
    </xf>
    <xf numFmtId="192" fontId="6" fillId="0" borderId="1" xfId="2" applyNumberFormat="1" applyFont="1" applyFill="1" applyBorder="1" applyAlignment="1">
      <alignment horizontal="right" vertical="center" shrinkToFit="1"/>
    </xf>
    <xf numFmtId="192" fontId="6" fillId="3" borderId="1" xfId="2" applyNumberFormat="1" applyFont="1" applyFill="1" applyBorder="1" applyAlignment="1">
      <alignment horizontal="right" vertical="center" shrinkToFit="1"/>
    </xf>
    <xf numFmtId="0" fontId="4" fillId="2" borderId="31"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0" fillId="0" borderId="32" xfId="0" applyFont="1" applyBorder="1"/>
    <xf numFmtId="0" fontId="0" fillId="0" borderId="33" xfId="0" applyFont="1" applyBorder="1"/>
    <xf numFmtId="0" fontId="0" fillId="0" borderId="28" xfId="0" applyFont="1" applyBorder="1"/>
    <xf numFmtId="0" fontId="0" fillId="0" borderId="30" xfId="0" applyFont="1" applyBorder="1"/>
    <xf numFmtId="0" fontId="0" fillId="0" borderId="29" xfId="0" applyFont="1" applyBorder="1"/>
    <xf numFmtId="0" fontId="4" fillId="0" borderId="31" xfId="0" applyFont="1" applyBorder="1" applyAlignment="1">
      <alignment horizontal="center" vertical="center" shrinkToFit="1"/>
    </xf>
    <xf numFmtId="0" fontId="4" fillId="0" borderId="32" xfId="0" applyFont="1" applyBorder="1" applyAlignment="1">
      <alignment horizontal="center" vertical="center" shrinkToFit="1"/>
    </xf>
    <xf numFmtId="0" fontId="0" fillId="0" borderId="32" xfId="0" applyFont="1" applyBorder="1" applyAlignment="1">
      <alignment horizontal="center" vertical="center" shrinkToFit="1"/>
    </xf>
    <xf numFmtId="0" fontId="0" fillId="0" borderId="33" xfId="0" applyFont="1" applyBorder="1" applyAlignment="1">
      <alignment horizontal="center" vertical="center" shrinkToFit="1"/>
    </xf>
    <xf numFmtId="0" fontId="0" fillId="0" borderId="28" xfId="0" applyFont="1" applyBorder="1" applyAlignment="1">
      <alignment horizontal="center" vertical="center" shrinkToFit="1"/>
    </xf>
    <xf numFmtId="0" fontId="0" fillId="0" borderId="30" xfId="0" applyFont="1" applyBorder="1" applyAlignment="1">
      <alignment horizontal="center" vertical="center" shrinkToFit="1"/>
    </xf>
    <xf numFmtId="0" fontId="0" fillId="0" borderId="29" xfId="0" applyFont="1" applyBorder="1" applyAlignment="1">
      <alignment horizontal="center" vertical="center" shrinkToFit="1"/>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33" xfId="0" applyFont="1" applyFill="1" applyBorder="1" applyAlignment="1">
      <alignment horizontal="center" vertical="center" shrinkToFit="1"/>
    </xf>
    <xf numFmtId="0" fontId="0" fillId="0" borderId="28" xfId="0" applyFont="1" applyFill="1" applyBorder="1" applyAlignment="1">
      <alignment horizontal="center" vertical="center" shrinkToFit="1"/>
    </xf>
    <xf numFmtId="0" fontId="0" fillId="0" borderId="30" xfId="0" applyFont="1" applyFill="1" applyBorder="1" applyAlignment="1">
      <alignment horizontal="center" vertical="center" shrinkToFit="1"/>
    </xf>
    <xf numFmtId="0" fontId="0" fillId="0" borderId="29" xfId="0" applyFont="1" applyFill="1" applyBorder="1" applyAlignment="1">
      <alignment horizontal="center" vertical="center" shrinkToFit="1"/>
    </xf>
    <xf numFmtId="0" fontId="0" fillId="0" borderId="32" xfId="0" applyFont="1" applyFill="1" applyBorder="1" applyAlignment="1">
      <alignment vertical="center" shrinkToFit="1"/>
    </xf>
    <xf numFmtId="0" fontId="0" fillId="0" borderId="33" xfId="0" applyFont="1" applyFill="1" applyBorder="1" applyAlignment="1">
      <alignment vertical="center" shrinkToFit="1"/>
    </xf>
    <xf numFmtId="0" fontId="0" fillId="0" borderId="28" xfId="0" applyFont="1" applyFill="1" applyBorder="1" applyAlignment="1">
      <alignment vertical="center" shrinkToFit="1"/>
    </xf>
    <xf numFmtId="0" fontId="0" fillId="0" borderId="30" xfId="0" applyFont="1" applyFill="1" applyBorder="1" applyAlignment="1">
      <alignment vertical="center" shrinkToFit="1"/>
    </xf>
    <xf numFmtId="0" fontId="0" fillId="0" borderId="29" xfId="0" applyFont="1" applyFill="1" applyBorder="1" applyAlignment="1">
      <alignment vertical="center" shrinkToFit="1"/>
    </xf>
    <xf numFmtId="0" fontId="4" fillId="0" borderId="0" xfId="0" applyFont="1" applyFill="1" applyBorder="1" applyAlignment="1">
      <alignment horizontal="center" vertical="center" shrinkToFit="1"/>
    </xf>
    <xf numFmtId="0" fontId="4" fillId="0" borderId="32"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2" xfId="0" applyFont="1" applyBorder="1" applyAlignment="1">
      <alignment vertical="center" shrinkToFit="1"/>
    </xf>
    <xf numFmtId="0" fontId="0" fillId="0" borderId="33" xfId="0" applyFont="1" applyBorder="1" applyAlignment="1">
      <alignment vertical="center" shrinkToFit="1"/>
    </xf>
    <xf numFmtId="0" fontId="0" fillId="0" borderId="28" xfId="0" applyFont="1" applyBorder="1" applyAlignment="1">
      <alignment vertical="center" shrinkToFit="1"/>
    </xf>
    <xf numFmtId="0" fontId="0" fillId="0" borderId="30" xfId="0" applyFont="1" applyBorder="1" applyAlignment="1">
      <alignment vertical="center" shrinkToFit="1"/>
    </xf>
    <xf numFmtId="0" fontId="0" fillId="0" borderId="29" xfId="0" applyFont="1" applyBorder="1" applyAlignment="1">
      <alignment vertical="center" shrinkToFit="1"/>
    </xf>
    <xf numFmtId="0" fontId="5" fillId="0" borderId="0" xfId="0" applyFont="1" applyFill="1" applyBorder="1" applyAlignment="1">
      <alignment vertical="center" wrapText="1"/>
    </xf>
    <xf numFmtId="0" fontId="3" fillId="0" borderId="1" xfId="0" applyFont="1" applyFill="1" applyBorder="1" applyAlignment="1">
      <alignment vertical="center" shrinkToFit="1"/>
    </xf>
    <xf numFmtId="0" fontId="3" fillId="0" borderId="1" xfId="0" applyFont="1" applyBorder="1" applyAlignment="1">
      <alignment vertical="center" shrinkToFit="1"/>
    </xf>
    <xf numFmtId="0" fontId="4" fillId="0" borderId="28" xfId="0" applyFont="1" applyFill="1" applyBorder="1" applyAlignment="1">
      <alignment horizontal="center" vertical="center"/>
    </xf>
    <xf numFmtId="0" fontId="4" fillId="0" borderId="31" xfId="0" applyFont="1" applyFill="1" applyBorder="1" applyAlignment="1">
      <alignment horizontal="center" vertical="center"/>
    </xf>
    <xf numFmtId="0" fontId="0" fillId="0" borderId="34" xfId="0" applyFont="1" applyBorder="1" applyAlignment="1">
      <alignment horizontal="center" vertical="center" shrinkToFit="1"/>
    </xf>
    <xf numFmtId="0" fontId="4" fillId="0" borderId="23" xfId="0" applyFont="1" applyBorder="1" applyAlignment="1">
      <alignment horizontal="center" vertical="center" shrinkToFit="1"/>
    </xf>
    <xf numFmtId="0" fontId="0" fillId="0" borderId="35" xfId="0" applyFont="1" applyBorder="1" applyAlignment="1">
      <alignment horizontal="center" vertical="center" shrinkToFit="1"/>
    </xf>
    <xf numFmtId="0" fontId="4" fillId="0" borderId="23" xfId="0" applyFont="1" applyBorder="1" applyAlignment="1">
      <alignment vertical="center" textRotation="255" shrinkToFit="1"/>
    </xf>
    <xf numFmtId="0" fontId="4" fillId="0" borderId="35" xfId="0" applyFont="1" applyBorder="1" applyAlignment="1">
      <alignment vertical="center" textRotation="255" shrinkToFit="1"/>
    </xf>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76200</xdr:rowOff>
    </xdr:from>
    <xdr:to>
      <xdr:col>5</xdr:col>
      <xdr:colOff>0</xdr:colOff>
      <xdr:row>6</xdr:row>
      <xdr:rowOff>76200</xdr:rowOff>
    </xdr:to>
    <xdr:sp macro="" textlink="">
      <xdr:nvSpPr>
        <xdr:cNvPr id="27146" name="Line 1">
          <a:extLst>
            <a:ext uri="{FF2B5EF4-FFF2-40B4-BE49-F238E27FC236}">
              <a16:creationId xmlns:a16="http://schemas.microsoft.com/office/drawing/2014/main" id="{95A497DE-8CB5-4C37-AFA1-628919312C9B}"/>
            </a:ext>
          </a:extLst>
        </xdr:cNvPr>
        <xdr:cNvSpPr>
          <a:spLocks noChangeShapeType="1"/>
        </xdr:cNvSpPr>
      </xdr:nvSpPr>
      <xdr:spPr bwMode="auto">
        <a:xfrm>
          <a:off x="2600325" y="1447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4</xdr:row>
      <xdr:rowOff>76200</xdr:rowOff>
    </xdr:from>
    <xdr:to>
      <xdr:col>5</xdr:col>
      <xdr:colOff>0</xdr:colOff>
      <xdr:row>5</xdr:row>
      <xdr:rowOff>76200</xdr:rowOff>
    </xdr:to>
    <xdr:sp macro="" textlink="">
      <xdr:nvSpPr>
        <xdr:cNvPr id="27147" name="Freeform 2">
          <a:extLst>
            <a:ext uri="{FF2B5EF4-FFF2-40B4-BE49-F238E27FC236}">
              <a16:creationId xmlns:a16="http://schemas.microsoft.com/office/drawing/2014/main" id="{B7C37735-9AB1-4C19-AECB-6DB7ACE9F852}"/>
            </a:ext>
          </a:extLst>
        </xdr:cNvPr>
        <xdr:cNvSpPr>
          <a:spLocks/>
        </xdr:cNvSpPr>
      </xdr:nvSpPr>
      <xdr:spPr bwMode="auto">
        <a:xfrm>
          <a:off x="2600325" y="990600"/>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21</xdr:row>
      <xdr:rowOff>76200</xdr:rowOff>
    </xdr:from>
    <xdr:to>
      <xdr:col>5</xdr:col>
      <xdr:colOff>0</xdr:colOff>
      <xdr:row>21</xdr:row>
      <xdr:rowOff>76200</xdr:rowOff>
    </xdr:to>
    <xdr:sp macro="" textlink="">
      <xdr:nvSpPr>
        <xdr:cNvPr id="27148" name="Line 4">
          <a:extLst>
            <a:ext uri="{FF2B5EF4-FFF2-40B4-BE49-F238E27FC236}">
              <a16:creationId xmlns:a16="http://schemas.microsoft.com/office/drawing/2014/main" id="{76FD3A4C-8D0D-4949-A4A6-C934C642AC75}"/>
            </a:ext>
          </a:extLst>
        </xdr:cNvPr>
        <xdr:cNvSpPr>
          <a:spLocks noChangeShapeType="1"/>
        </xdr:cNvSpPr>
      </xdr:nvSpPr>
      <xdr:spPr bwMode="auto">
        <a:xfrm>
          <a:off x="2600325" y="47720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19</xdr:row>
      <xdr:rowOff>76200</xdr:rowOff>
    </xdr:from>
    <xdr:to>
      <xdr:col>5</xdr:col>
      <xdr:colOff>0</xdr:colOff>
      <xdr:row>20</xdr:row>
      <xdr:rowOff>76200</xdr:rowOff>
    </xdr:to>
    <xdr:sp macro="" textlink="">
      <xdr:nvSpPr>
        <xdr:cNvPr id="27149" name="Freeform 5">
          <a:extLst>
            <a:ext uri="{FF2B5EF4-FFF2-40B4-BE49-F238E27FC236}">
              <a16:creationId xmlns:a16="http://schemas.microsoft.com/office/drawing/2014/main" id="{EA0D54F4-81FF-49A3-B0F7-440A7E636AE9}"/>
            </a:ext>
          </a:extLst>
        </xdr:cNvPr>
        <xdr:cNvSpPr>
          <a:spLocks/>
        </xdr:cNvSpPr>
      </xdr:nvSpPr>
      <xdr:spPr bwMode="auto">
        <a:xfrm>
          <a:off x="2600325" y="4314825"/>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36</xdr:row>
      <xdr:rowOff>76200</xdr:rowOff>
    </xdr:from>
    <xdr:to>
      <xdr:col>5</xdr:col>
      <xdr:colOff>0</xdr:colOff>
      <xdr:row>36</xdr:row>
      <xdr:rowOff>76200</xdr:rowOff>
    </xdr:to>
    <xdr:sp macro="" textlink="">
      <xdr:nvSpPr>
        <xdr:cNvPr id="27150" name="Line 7">
          <a:extLst>
            <a:ext uri="{FF2B5EF4-FFF2-40B4-BE49-F238E27FC236}">
              <a16:creationId xmlns:a16="http://schemas.microsoft.com/office/drawing/2014/main" id="{88182C2A-A660-4B53-B571-13783C414922}"/>
            </a:ext>
          </a:extLst>
        </xdr:cNvPr>
        <xdr:cNvSpPr>
          <a:spLocks noChangeShapeType="1"/>
        </xdr:cNvSpPr>
      </xdr:nvSpPr>
      <xdr:spPr bwMode="auto">
        <a:xfrm>
          <a:off x="2600325" y="8096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34</xdr:row>
      <xdr:rowOff>76200</xdr:rowOff>
    </xdr:from>
    <xdr:to>
      <xdr:col>5</xdr:col>
      <xdr:colOff>0</xdr:colOff>
      <xdr:row>35</xdr:row>
      <xdr:rowOff>76200</xdr:rowOff>
    </xdr:to>
    <xdr:sp macro="" textlink="">
      <xdr:nvSpPr>
        <xdr:cNvPr id="27151" name="Freeform 8">
          <a:extLst>
            <a:ext uri="{FF2B5EF4-FFF2-40B4-BE49-F238E27FC236}">
              <a16:creationId xmlns:a16="http://schemas.microsoft.com/office/drawing/2014/main" id="{BB34C187-6EC4-43E3-971F-3E6D50140A7E}"/>
            </a:ext>
          </a:extLst>
        </xdr:cNvPr>
        <xdr:cNvSpPr>
          <a:spLocks/>
        </xdr:cNvSpPr>
      </xdr:nvSpPr>
      <xdr:spPr bwMode="auto">
        <a:xfrm>
          <a:off x="2600325" y="7639050"/>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51</xdr:row>
      <xdr:rowOff>76200</xdr:rowOff>
    </xdr:from>
    <xdr:to>
      <xdr:col>5</xdr:col>
      <xdr:colOff>0</xdr:colOff>
      <xdr:row>51</xdr:row>
      <xdr:rowOff>76200</xdr:rowOff>
    </xdr:to>
    <xdr:sp macro="" textlink="">
      <xdr:nvSpPr>
        <xdr:cNvPr id="27152" name="Line 10">
          <a:extLst>
            <a:ext uri="{FF2B5EF4-FFF2-40B4-BE49-F238E27FC236}">
              <a16:creationId xmlns:a16="http://schemas.microsoft.com/office/drawing/2014/main" id="{8E9D1728-7409-4702-AAAA-3B3EAC406999}"/>
            </a:ext>
          </a:extLst>
        </xdr:cNvPr>
        <xdr:cNvSpPr>
          <a:spLocks noChangeShapeType="1"/>
        </xdr:cNvSpPr>
      </xdr:nvSpPr>
      <xdr:spPr bwMode="auto">
        <a:xfrm>
          <a:off x="2600325" y="11420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49</xdr:row>
      <xdr:rowOff>76200</xdr:rowOff>
    </xdr:from>
    <xdr:to>
      <xdr:col>5</xdr:col>
      <xdr:colOff>0</xdr:colOff>
      <xdr:row>50</xdr:row>
      <xdr:rowOff>76200</xdr:rowOff>
    </xdr:to>
    <xdr:sp macro="" textlink="">
      <xdr:nvSpPr>
        <xdr:cNvPr id="27153" name="Freeform 11">
          <a:extLst>
            <a:ext uri="{FF2B5EF4-FFF2-40B4-BE49-F238E27FC236}">
              <a16:creationId xmlns:a16="http://schemas.microsoft.com/office/drawing/2014/main" id="{B24AA2A5-D7A1-4A69-B1C3-7713BE834933}"/>
            </a:ext>
          </a:extLst>
        </xdr:cNvPr>
        <xdr:cNvSpPr>
          <a:spLocks/>
        </xdr:cNvSpPr>
      </xdr:nvSpPr>
      <xdr:spPr bwMode="auto">
        <a:xfrm>
          <a:off x="2600325" y="10963275"/>
          <a:ext cx="0" cy="228600"/>
        </a:xfrm>
        <a:custGeom>
          <a:avLst/>
          <a:gdLst>
            <a:gd name="T0" fmla="*/ 0 w 15"/>
            <a:gd name="T1" fmla="*/ 0 h 16"/>
            <a:gd name="T2" fmla="*/ 0 w 15"/>
            <a:gd name="T3" fmla="*/ 2147483647 h 16"/>
            <a:gd name="T4" fmla="*/ 0 w 15"/>
            <a:gd name="T5" fmla="*/ 2147483647 h 16"/>
            <a:gd name="T6" fmla="*/ 0 60000 65536"/>
            <a:gd name="T7" fmla="*/ 0 60000 65536"/>
            <a:gd name="T8" fmla="*/ 0 60000 65536"/>
            <a:gd name="T9" fmla="*/ 0 w 15"/>
            <a:gd name="T10" fmla="*/ 0 h 16"/>
            <a:gd name="T11" fmla="*/ 0 w 15"/>
            <a:gd name="T12" fmla="*/ 16 h 16"/>
          </a:gdLst>
          <a:ahLst/>
          <a:cxnLst>
            <a:cxn ang="T6">
              <a:pos x="T0" y="T1"/>
            </a:cxn>
            <a:cxn ang="T7">
              <a:pos x="T2" y="T3"/>
            </a:cxn>
            <a:cxn ang="T8">
              <a:pos x="T4" y="T5"/>
            </a:cxn>
          </a:cxnLst>
          <a:rect l="T9" t="T10" r="T11" b="T12"/>
          <a:pathLst>
            <a:path w="15" h="16">
              <a:moveTo>
                <a:pt x="0" y="0"/>
              </a:moveTo>
              <a:lnTo>
                <a:pt x="15" y="8"/>
              </a:lnTo>
              <a:lnTo>
                <a:pt x="2" y="16"/>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7</xdr:row>
      <xdr:rowOff>76200</xdr:rowOff>
    </xdr:from>
    <xdr:to>
      <xdr:col>5</xdr:col>
      <xdr:colOff>0</xdr:colOff>
      <xdr:row>7</xdr:row>
      <xdr:rowOff>76200</xdr:rowOff>
    </xdr:to>
    <xdr:sp macro="" textlink="">
      <xdr:nvSpPr>
        <xdr:cNvPr id="27154" name="Line 13">
          <a:extLst>
            <a:ext uri="{FF2B5EF4-FFF2-40B4-BE49-F238E27FC236}">
              <a16:creationId xmlns:a16="http://schemas.microsoft.com/office/drawing/2014/main" id="{C2540600-A784-4772-9E1C-2B465BEFB1F3}"/>
            </a:ext>
          </a:extLst>
        </xdr:cNvPr>
        <xdr:cNvSpPr>
          <a:spLocks noChangeShapeType="1"/>
        </xdr:cNvSpPr>
      </xdr:nvSpPr>
      <xdr:spPr bwMode="auto">
        <a:xfrm>
          <a:off x="2600325" y="1676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22</xdr:row>
      <xdr:rowOff>76200</xdr:rowOff>
    </xdr:from>
    <xdr:to>
      <xdr:col>5</xdr:col>
      <xdr:colOff>0</xdr:colOff>
      <xdr:row>22</xdr:row>
      <xdr:rowOff>76200</xdr:rowOff>
    </xdr:to>
    <xdr:sp macro="" textlink="">
      <xdr:nvSpPr>
        <xdr:cNvPr id="27155" name="Line 14">
          <a:extLst>
            <a:ext uri="{FF2B5EF4-FFF2-40B4-BE49-F238E27FC236}">
              <a16:creationId xmlns:a16="http://schemas.microsoft.com/office/drawing/2014/main" id="{0A4D205D-D3C5-4859-BFDC-33AF0DE2988D}"/>
            </a:ext>
          </a:extLst>
        </xdr:cNvPr>
        <xdr:cNvSpPr>
          <a:spLocks noChangeShapeType="1"/>
        </xdr:cNvSpPr>
      </xdr:nvSpPr>
      <xdr:spPr bwMode="auto">
        <a:xfrm>
          <a:off x="2600325" y="50006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37</xdr:row>
      <xdr:rowOff>76200</xdr:rowOff>
    </xdr:from>
    <xdr:to>
      <xdr:col>5</xdr:col>
      <xdr:colOff>0</xdr:colOff>
      <xdr:row>37</xdr:row>
      <xdr:rowOff>76200</xdr:rowOff>
    </xdr:to>
    <xdr:sp macro="" textlink="">
      <xdr:nvSpPr>
        <xdr:cNvPr id="27156" name="Line 15">
          <a:extLst>
            <a:ext uri="{FF2B5EF4-FFF2-40B4-BE49-F238E27FC236}">
              <a16:creationId xmlns:a16="http://schemas.microsoft.com/office/drawing/2014/main" id="{F3AA8372-5442-4953-A0A8-1A197A1B9281}"/>
            </a:ext>
          </a:extLst>
        </xdr:cNvPr>
        <xdr:cNvSpPr>
          <a:spLocks noChangeShapeType="1"/>
        </xdr:cNvSpPr>
      </xdr:nvSpPr>
      <xdr:spPr bwMode="auto">
        <a:xfrm>
          <a:off x="2600325" y="8324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52</xdr:row>
      <xdr:rowOff>76200</xdr:rowOff>
    </xdr:from>
    <xdr:to>
      <xdr:col>5</xdr:col>
      <xdr:colOff>0</xdr:colOff>
      <xdr:row>52</xdr:row>
      <xdr:rowOff>76200</xdr:rowOff>
    </xdr:to>
    <xdr:sp macro="" textlink="">
      <xdr:nvSpPr>
        <xdr:cNvPr id="27157" name="Line 16">
          <a:extLst>
            <a:ext uri="{FF2B5EF4-FFF2-40B4-BE49-F238E27FC236}">
              <a16:creationId xmlns:a16="http://schemas.microsoft.com/office/drawing/2014/main" id="{BF276D12-23D7-4930-9FE7-913B54231DD7}"/>
            </a:ext>
          </a:extLst>
        </xdr:cNvPr>
        <xdr:cNvSpPr>
          <a:spLocks noChangeShapeType="1"/>
        </xdr:cNvSpPr>
      </xdr:nvSpPr>
      <xdr:spPr bwMode="auto">
        <a:xfrm>
          <a:off x="2600325" y="116490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8</xdr:row>
      <xdr:rowOff>76200</xdr:rowOff>
    </xdr:from>
    <xdr:to>
      <xdr:col>5</xdr:col>
      <xdr:colOff>0</xdr:colOff>
      <xdr:row>8</xdr:row>
      <xdr:rowOff>76200</xdr:rowOff>
    </xdr:to>
    <xdr:sp macro="" textlink="">
      <xdr:nvSpPr>
        <xdr:cNvPr id="27158" name="Line 17">
          <a:extLst>
            <a:ext uri="{FF2B5EF4-FFF2-40B4-BE49-F238E27FC236}">
              <a16:creationId xmlns:a16="http://schemas.microsoft.com/office/drawing/2014/main" id="{77F60D77-C8A4-4C32-8B5A-20F9EEB60880}"/>
            </a:ext>
          </a:extLst>
        </xdr:cNvPr>
        <xdr:cNvSpPr>
          <a:spLocks noChangeShapeType="1"/>
        </xdr:cNvSpPr>
      </xdr:nvSpPr>
      <xdr:spPr bwMode="auto">
        <a:xfrm>
          <a:off x="2600325" y="1905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23</xdr:row>
      <xdr:rowOff>76200</xdr:rowOff>
    </xdr:from>
    <xdr:to>
      <xdr:col>5</xdr:col>
      <xdr:colOff>0</xdr:colOff>
      <xdr:row>23</xdr:row>
      <xdr:rowOff>76200</xdr:rowOff>
    </xdr:to>
    <xdr:sp macro="" textlink="">
      <xdr:nvSpPr>
        <xdr:cNvPr id="27159" name="Line 18">
          <a:extLst>
            <a:ext uri="{FF2B5EF4-FFF2-40B4-BE49-F238E27FC236}">
              <a16:creationId xmlns:a16="http://schemas.microsoft.com/office/drawing/2014/main" id="{964F4FE5-9FC7-48CD-88AE-D875F1825A8C}"/>
            </a:ext>
          </a:extLst>
        </xdr:cNvPr>
        <xdr:cNvSpPr>
          <a:spLocks noChangeShapeType="1"/>
        </xdr:cNvSpPr>
      </xdr:nvSpPr>
      <xdr:spPr bwMode="auto">
        <a:xfrm>
          <a:off x="2600325" y="5229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38</xdr:row>
      <xdr:rowOff>76200</xdr:rowOff>
    </xdr:from>
    <xdr:to>
      <xdr:col>5</xdr:col>
      <xdr:colOff>0</xdr:colOff>
      <xdr:row>38</xdr:row>
      <xdr:rowOff>76200</xdr:rowOff>
    </xdr:to>
    <xdr:sp macro="" textlink="">
      <xdr:nvSpPr>
        <xdr:cNvPr id="27160" name="Line 19">
          <a:extLst>
            <a:ext uri="{FF2B5EF4-FFF2-40B4-BE49-F238E27FC236}">
              <a16:creationId xmlns:a16="http://schemas.microsoft.com/office/drawing/2014/main" id="{8655C6CF-1D59-40BF-BD93-9670C411CBD8}"/>
            </a:ext>
          </a:extLst>
        </xdr:cNvPr>
        <xdr:cNvSpPr>
          <a:spLocks noChangeShapeType="1"/>
        </xdr:cNvSpPr>
      </xdr:nvSpPr>
      <xdr:spPr bwMode="auto">
        <a:xfrm>
          <a:off x="2600325" y="8553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76200</xdr:rowOff>
    </xdr:from>
    <xdr:to>
      <xdr:col>5</xdr:col>
      <xdr:colOff>0</xdr:colOff>
      <xdr:row>53</xdr:row>
      <xdr:rowOff>76200</xdr:rowOff>
    </xdr:to>
    <xdr:sp macro="" textlink="">
      <xdr:nvSpPr>
        <xdr:cNvPr id="27161" name="Line 20">
          <a:extLst>
            <a:ext uri="{FF2B5EF4-FFF2-40B4-BE49-F238E27FC236}">
              <a16:creationId xmlns:a16="http://schemas.microsoft.com/office/drawing/2014/main" id="{D1E918DE-79EC-4360-912A-6796AFDB3586}"/>
            </a:ext>
          </a:extLst>
        </xdr:cNvPr>
        <xdr:cNvSpPr>
          <a:spLocks noChangeShapeType="1"/>
        </xdr:cNvSpPr>
      </xdr:nvSpPr>
      <xdr:spPr bwMode="auto">
        <a:xfrm>
          <a:off x="2600325" y="11877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8</xdr:row>
      <xdr:rowOff>76200</xdr:rowOff>
    </xdr:from>
    <xdr:to>
      <xdr:col>5</xdr:col>
      <xdr:colOff>0</xdr:colOff>
      <xdr:row>8</xdr:row>
      <xdr:rowOff>76200</xdr:rowOff>
    </xdr:to>
    <xdr:sp macro="" textlink="">
      <xdr:nvSpPr>
        <xdr:cNvPr id="27162" name="Line 13">
          <a:extLst>
            <a:ext uri="{FF2B5EF4-FFF2-40B4-BE49-F238E27FC236}">
              <a16:creationId xmlns:a16="http://schemas.microsoft.com/office/drawing/2014/main" id="{6F62D41A-4DA8-4B51-AA5F-0CAF1ABE2086}"/>
            </a:ext>
          </a:extLst>
        </xdr:cNvPr>
        <xdr:cNvSpPr>
          <a:spLocks noChangeShapeType="1"/>
        </xdr:cNvSpPr>
      </xdr:nvSpPr>
      <xdr:spPr bwMode="auto">
        <a:xfrm>
          <a:off x="2600325" y="1905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23</xdr:row>
      <xdr:rowOff>76200</xdr:rowOff>
    </xdr:from>
    <xdr:to>
      <xdr:col>5</xdr:col>
      <xdr:colOff>0</xdr:colOff>
      <xdr:row>23</xdr:row>
      <xdr:rowOff>76200</xdr:rowOff>
    </xdr:to>
    <xdr:sp macro="" textlink="">
      <xdr:nvSpPr>
        <xdr:cNvPr id="27163" name="Line 14">
          <a:extLst>
            <a:ext uri="{FF2B5EF4-FFF2-40B4-BE49-F238E27FC236}">
              <a16:creationId xmlns:a16="http://schemas.microsoft.com/office/drawing/2014/main" id="{0BFB293F-7369-4F87-8CC8-7E2169DBF171}"/>
            </a:ext>
          </a:extLst>
        </xdr:cNvPr>
        <xdr:cNvSpPr>
          <a:spLocks noChangeShapeType="1"/>
        </xdr:cNvSpPr>
      </xdr:nvSpPr>
      <xdr:spPr bwMode="auto">
        <a:xfrm>
          <a:off x="2600325" y="5229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38</xdr:row>
      <xdr:rowOff>76200</xdr:rowOff>
    </xdr:from>
    <xdr:to>
      <xdr:col>5</xdr:col>
      <xdr:colOff>0</xdr:colOff>
      <xdr:row>38</xdr:row>
      <xdr:rowOff>76200</xdr:rowOff>
    </xdr:to>
    <xdr:sp macro="" textlink="">
      <xdr:nvSpPr>
        <xdr:cNvPr id="27164" name="Line 15">
          <a:extLst>
            <a:ext uri="{FF2B5EF4-FFF2-40B4-BE49-F238E27FC236}">
              <a16:creationId xmlns:a16="http://schemas.microsoft.com/office/drawing/2014/main" id="{B137B662-B09A-4230-ADE8-B5D2CE2F5D9C}"/>
            </a:ext>
          </a:extLst>
        </xdr:cNvPr>
        <xdr:cNvSpPr>
          <a:spLocks noChangeShapeType="1"/>
        </xdr:cNvSpPr>
      </xdr:nvSpPr>
      <xdr:spPr bwMode="auto">
        <a:xfrm>
          <a:off x="2600325" y="8553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53</xdr:row>
      <xdr:rowOff>76200</xdr:rowOff>
    </xdr:from>
    <xdr:to>
      <xdr:col>5</xdr:col>
      <xdr:colOff>0</xdr:colOff>
      <xdr:row>53</xdr:row>
      <xdr:rowOff>76200</xdr:rowOff>
    </xdr:to>
    <xdr:sp macro="" textlink="">
      <xdr:nvSpPr>
        <xdr:cNvPr id="27165" name="Line 16">
          <a:extLst>
            <a:ext uri="{FF2B5EF4-FFF2-40B4-BE49-F238E27FC236}">
              <a16:creationId xmlns:a16="http://schemas.microsoft.com/office/drawing/2014/main" id="{57639F5D-5B75-4DCD-9D73-8005ECB5CB0B}"/>
            </a:ext>
          </a:extLst>
        </xdr:cNvPr>
        <xdr:cNvSpPr>
          <a:spLocks noChangeShapeType="1"/>
        </xdr:cNvSpPr>
      </xdr:nvSpPr>
      <xdr:spPr bwMode="auto">
        <a:xfrm>
          <a:off x="2600325" y="118776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17</xdr:row>
      <xdr:rowOff>76200</xdr:rowOff>
    </xdr:from>
    <xdr:to>
      <xdr:col>2</xdr:col>
      <xdr:colOff>0</xdr:colOff>
      <xdr:row>17</xdr:row>
      <xdr:rowOff>76200</xdr:rowOff>
    </xdr:to>
    <xdr:sp macro="" textlink="">
      <xdr:nvSpPr>
        <xdr:cNvPr id="25965" name="Line 1">
          <a:extLst>
            <a:ext uri="{FF2B5EF4-FFF2-40B4-BE49-F238E27FC236}">
              <a16:creationId xmlns:a16="http://schemas.microsoft.com/office/drawing/2014/main" id="{678C95DF-2D71-4729-8901-25D4E5A134CF}"/>
            </a:ext>
          </a:extLst>
        </xdr:cNvPr>
        <xdr:cNvSpPr>
          <a:spLocks noChangeShapeType="1"/>
        </xdr:cNvSpPr>
      </xdr:nvSpPr>
      <xdr:spPr bwMode="auto">
        <a:xfrm>
          <a:off x="2381250" y="422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32</xdr:row>
      <xdr:rowOff>76200</xdr:rowOff>
    </xdr:from>
    <xdr:to>
      <xdr:col>2</xdr:col>
      <xdr:colOff>0</xdr:colOff>
      <xdr:row>32</xdr:row>
      <xdr:rowOff>76200</xdr:rowOff>
    </xdr:to>
    <xdr:sp macro="" textlink="">
      <xdr:nvSpPr>
        <xdr:cNvPr id="25966" name="Line 4">
          <a:extLst>
            <a:ext uri="{FF2B5EF4-FFF2-40B4-BE49-F238E27FC236}">
              <a16:creationId xmlns:a16="http://schemas.microsoft.com/office/drawing/2014/main" id="{A63AFC85-C7C9-4AE4-B56F-4B87B615B344}"/>
            </a:ext>
          </a:extLst>
        </xdr:cNvPr>
        <xdr:cNvSpPr>
          <a:spLocks noChangeShapeType="1"/>
        </xdr:cNvSpPr>
      </xdr:nvSpPr>
      <xdr:spPr bwMode="auto">
        <a:xfrm>
          <a:off x="2381250" y="7753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xdr:row>
      <xdr:rowOff>76200</xdr:rowOff>
    </xdr:from>
    <xdr:to>
      <xdr:col>2</xdr:col>
      <xdr:colOff>0</xdr:colOff>
      <xdr:row>43</xdr:row>
      <xdr:rowOff>76200</xdr:rowOff>
    </xdr:to>
    <xdr:sp macro="" textlink="">
      <xdr:nvSpPr>
        <xdr:cNvPr id="25967" name="Line 7">
          <a:extLst>
            <a:ext uri="{FF2B5EF4-FFF2-40B4-BE49-F238E27FC236}">
              <a16:creationId xmlns:a16="http://schemas.microsoft.com/office/drawing/2014/main" id="{8E3C1904-691E-47F3-82F1-E77A078A9010}"/>
            </a:ext>
          </a:extLst>
        </xdr:cNvPr>
        <xdr:cNvSpPr>
          <a:spLocks noChangeShapeType="1"/>
        </xdr:cNvSpPr>
      </xdr:nvSpPr>
      <xdr:spPr bwMode="auto">
        <a:xfrm>
          <a:off x="2381250" y="10267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54</xdr:row>
      <xdr:rowOff>76200</xdr:rowOff>
    </xdr:from>
    <xdr:to>
      <xdr:col>2</xdr:col>
      <xdr:colOff>0</xdr:colOff>
      <xdr:row>54</xdr:row>
      <xdr:rowOff>76200</xdr:rowOff>
    </xdr:to>
    <xdr:sp macro="" textlink="">
      <xdr:nvSpPr>
        <xdr:cNvPr id="25968" name="Line 10">
          <a:extLst>
            <a:ext uri="{FF2B5EF4-FFF2-40B4-BE49-F238E27FC236}">
              <a16:creationId xmlns:a16="http://schemas.microsoft.com/office/drawing/2014/main" id="{D79B82BD-4C73-4D49-8364-F25C9086776F}"/>
            </a:ext>
          </a:extLst>
        </xdr:cNvPr>
        <xdr:cNvSpPr>
          <a:spLocks noChangeShapeType="1"/>
        </xdr:cNvSpPr>
      </xdr:nvSpPr>
      <xdr:spPr bwMode="auto">
        <a:xfrm>
          <a:off x="2381250" y="12782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76200</xdr:rowOff>
    </xdr:from>
    <xdr:to>
      <xdr:col>2</xdr:col>
      <xdr:colOff>0</xdr:colOff>
      <xdr:row>16</xdr:row>
      <xdr:rowOff>76200</xdr:rowOff>
    </xdr:to>
    <xdr:sp macro="" textlink="">
      <xdr:nvSpPr>
        <xdr:cNvPr id="25969" name="Line 13">
          <a:extLst>
            <a:ext uri="{FF2B5EF4-FFF2-40B4-BE49-F238E27FC236}">
              <a16:creationId xmlns:a16="http://schemas.microsoft.com/office/drawing/2014/main" id="{20BDE014-3934-4CCA-8680-AE16EBB45BBA}"/>
            </a:ext>
          </a:extLst>
        </xdr:cNvPr>
        <xdr:cNvSpPr>
          <a:spLocks noChangeShapeType="1"/>
        </xdr:cNvSpPr>
      </xdr:nvSpPr>
      <xdr:spPr bwMode="auto">
        <a:xfrm>
          <a:off x="2381250" y="39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17</xdr:row>
      <xdr:rowOff>76200</xdr:rowOff>
    </xdr:from>
    <xdr:to>
      <xdr:col>2</xdr:col>
      <xdr:colOff>0</xdr:colOff>
      <xdr:row>17</xdr:row>
      <xdr:rowOff>76200</xdr:rowOff>
    </xdr:to>
    <xdr:sp macro="" textlink="">
      <xdr:nvSpPr>
        <xdr:cNvPr id="25970" name="Line 14">
          <a:extLst>
            <a:ext uri="{FF2B5EF4-FFF2-40B4-BE49-F238E27FC236}">
              <a16:creationId xmlns:a16="http://schemas.microsoft.com/office/drawing/2014/main" id="{E33B784A-5D3D-4409-B06A-EEED22A19E19}"/>
            </a:ext>
          </a:extLst>
        </xdr:cNvPr>
        <xdr:cNvSpPr>
          <a:spLocks noChangeShapeType="1"/>
        </xdr:cNvSpPr>
      </xdr:nvSpPr>
      <xdr:spPr bwMode="auto">
        <a:xfrm>
          <a:off x="2381250" y="422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76200</xdr:rowOff>
    </xdr:from>
    <xdr:to>
      <xdr:col>2</xdr:col>
      <xdr:colOff>0</xdr:colOff>
      <xdr:row>16</xdr:row>
      <xdr:rowOff>76200</xdr:rowOff>
    </xdr:to>
    <xdr:sp macro="" textlink="">
      <xdr:nvSpPr>
        <xdr:cNvPr id="25971" name="Line 17">
          <a:extLst>
            <a:ext uri="{FF2B5EF4-FFF2-40B4-BE49-F238E27FC236}">
              <a16:creationId xmlns:a16="http://schemas.microsoft.com/office/drawing/2014/main" id="{9168FE89-6A35-4C88-8FD8-60132E55CAE9}"/>
            </a:ext>
          </a:extLst>
        </xdr:cNvPr>
        <xdr:cNvSpPr>
          <a:spLocks noChangeShapeType="1"/>
        </xdr:cNvSpPr>
      </xdr:nvSpPr>
      <xdr:spPr bwMode="auto">
        <a:xfrm>
          <a:off x="2381250" y="39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17</xdr:row>
      <xdr:rowOff>76200</xdr:rowOff>
    </xdr:from>
    <xdr:to>
      <xdr:col>2</xdr:col>
      <xdr:colOff>0</xdr:colOff>
      <xdr:row>17</xdr:row>
      <xdr:rowOff>76200</xdr:rowOff>
    </xdr:to>
    <xdr:sp macro="" textlink="">
      <xdr:nvSpPr>
        <xdr:cNvPr id="25972" name="Line 1">
          <a:extLst>
            <a:ext uri="{FF2B5EF4-FFF2-40B4-BE49-F238E27FC236}">
              <a16:creationId xmlns:a16="http://schemas.microsoft.com/office/drawing/2014/main" id="{0BBB0B8F-4B6C-4F6A-8165-37724DF24B95}"/>
            </a:ext>
          </a:extLst>
        </xdr:cNvPr>
        <xdr:cNvSpPr>
          <a:spLocks noChangeShapeType="1"/>
        </xdr:cNvSpPr>
      </xdr:nvSpPr>
      <xdr:spPr bwMode="auto">
        <a:xfrm>
          <a:off x="2381250" y="422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76200</xdr:rowOff>
    </xdr:from>
    <xdr:to>
      <xdr:col>2</xdr:col>
      <xdr:colOff>0</xdr:colOff>
      <xdr:row>16</xdr:row>
      <xdr:rowOff>76200</xdr:rowOff>
    </xdr:to>
    <xdr:sp macro="" textlink="">
      <xdr:nvSpPr>
        <xdr:cNvPr id="25973" name="Line 13">
          <a:extLst>
            <a:ext uri="{FF2B5EF4-FFF2-40B4-BE49-F238E27FC236}">
              <a16:creationId xmlns:a16="http://schemas.microsoft.com/office/drawing/2014/main" id="{9ECFF093-D6A9-4AC6-8289-090AFE1FC3D8}"/>
            </a:ext>
          </a:extLst>
        </xdr:cNvPr>
        <xdr:cNvSpPr>
          <a:spLocks noChangeShapeType="1"/>
        </xdr:cNvSpPr>
      </xdr:nvSpPr>
      <xdr:spPr bwMode="auto">
        <a:xfrm>
          <a:off x="2381250" y="39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17</xdr:row>
      <xdr:rowOff>76200</xdr:rowOff>
    </xdr:from>
    <xdr:to>
      <xdr:col>2</xdr:col>
      <xdr:colOff>0</xdr:colOff>
      <xdr:row>17</xdr:row>
      <xdr:rowOff>76200</xdr:rowOff>
    </xdr:to>
    <xdr:sp macro="" textlink="">
      <xdr:nvSpPr>
        <xdr:cNvPr id="25974" name="Line 14">
          <a:extLst>
            <a:ext uri="{FF2B5EF4-FFF2-40B4-BE49-F238E27FC236}">
              <a16:creationId xmlns:a16="http://schemas.microsoft.com/office/drawing/2014/main" id="{F9EC456C-D3AF-464F-92AD-0BE71B0F68FF}"/>
            </a:ext>
          </a:extLst>
        </xdr:cNvPr>
        <xdr:cNvSpPr>
          <a:spLocks noChangeShapeType="1"/>
        </xdr:cNvSpPr>
      </xdr:nvSpPr>
      <xdr:spPr bwMode="auto">
        <a:xfrm>
          <a:off x="2381250" y="422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76200</xdr:rowOff>
    </xdr:from>
    <xdr:to>
      <xdr:col>2</xdr:col>
      <xdr:colOff>0</xdr:colOff>
      <xdr:row>16</xdr:row>
      <xdr:rowOff>76200</xdr:rowOff>
    </xdr:to>
    <xdr:sp macro="" textlink="">
      <xdr:nvSpPr>
        <xdr:cNvPr id="25975" name="Line 17">
          <a:extLst>
            <a:ext uri="{FF2B5EF4-FFF2-40B4-BE49-F238E27FC236}">
              <a16:creationId xmlns:a16="http://schemas.microsoft.com/office/drawing/2014/main" id="{0135246D-2D1C-44C0-AF11-74D533E41B74}"/>
            </a:ext>
          </a:extLst>
        </xdr:cNvPr>
        <xdr:cNvSpPr>
          <a:spLocks noChangeShapeType="1"/>
        </xdr:cNvSpPr>
      </xdr:nvSpPr>
      <xdr:spPr bwMode="auto">
        <a:xfrm>
          <a:off x="2381250" y="39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17</xdr:row>
      <xdr:rowOff>76200</xdr:rowOff>
    </xdr:from>
    <xdr:to>
      <xdr:col>2</xdr:col>
      <xdr:colOff>0</xdr:colOff>
      <xdr:row>17</xdr:row>
      <xdr:rowOff>76200</xdr:rowOff>
    </xdr:to>
    <xdr:sp macro="" textlink="">
      <xdr:nvSpPr>
        <xdr:cNvPr id="25976" name="Line 1">
          <a:extLst>
            <a:ext uri="{FF2B5EF4-FFF2-40B4-BE49-F238E27FC236}">
              <a16:creationId xmlns:a16="http://schemas.microsoft.com/office/drawing/2014/main" id="{64072A8D-275F-4DCD-BBBF-0368E9ACC449}"/>
            </a:ext>
          </a:extLst>
        </xdr:cNvPr>
        <xdr:cNvSpPr>
          <a:spLocks noChangeShapeType="1"/>
        </xdr:cNvSpPr>
      </xdr:nvSpPr>
      <xdr:spPr bwMode="auto">
        <a:xfrm>
          <a:off x="2381250" y="422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76200</xdr:rowOff>
    </xdr:from>
    <xdr:to>
      <xdr:col>2</xdr:col>
      <xdr:colOff>0</xdr:colOff>
      <xdr:row>16</xdr:row>
      <xdr:rowOff>76200</xdr:rowOff>
    </xdr:to>
    <xdr:sp macro="" textlink="">
      <xdr:nvSpPr>
        <xdr:cNvPr id="25977" name="Line 13">
          <a:extLst>
            <a:ext uri="{FF2B5EF4-FFF2-40B4-BE49-F238E27FC236}">
              <a16:creationId xmlns:a16="http://schemas.microsoft.com/office/drawing/2014/main" id="{31B7D3BD-1F1F-4B96-972E-441193E6FF06}"/>
            </a:ext>
          </a:extLst>
        </xdr:cNvPr>
        <xdr:cNvSpPr>
          <a:spLocks noChangeShapeType="1"/>
        </xdr:cNvSpPr>
      </xdr:nvSpPr>
      <xdr:spPr bwMode="auto">
        <a:xfrm>
          <a:off x="2381250" y="39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17</xdr:row>
      <xdr:rowOff>76200</xdr:rowOff>
    </xdr:from>
    <xdr:to>
      <xdr:col>2</xdr:col>
      <xdr:colOff>0</xdr:colOff>
      <xdr:row>17</xdr:row>
      <xdr:rowOff>76200</xdr:rowOff>
    </xdr:to>
    <xdr:sp macro="" textlink="">
      <xdr:nvSpPr>
        <xdr:cNvPr id="25978" name="Line 14">
          <a:extLst>
            <a:ext uri="{FF2B5EF4-FFF2-40B4-BE49-F238E27FC236}">
              <a16:creationId xmlns:a16="http://schemas.microsoft.com/office/drawing/2014/main" id="{81EF5BB3-C5AB-4407-98ED-A2E6304FAF76}"/>
            </a:ext>
          </a:extLst>
        </xdr:cNvPr>
        <xdr:cNvSpPr>
          <a:spLocks noChangeShapeType="1"/>
        </xdr:cNvSpPr>
      </xdr:nvSpPr>
      <xdr:spPr bwMode="auto">
        <a:xfrm>
          <a:off x="2381250" y="422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76200</xdr:rowOff>
    </xdr:from>
    <xdr:to>
      <xdr:col>2</xdr:col>
      <xdr:colOff>0</xdr:colOff>
      <xdr:row>16</xdr:row>
      <xdr:rowOff>76200</xdr:rowOff>
    </xdr:to>
    <xdr:sp macro="" textlink="">
      <xdr:nvSpPr>
        <xdr:cNvPr id="25979" name="Line 17">
          <a:extLst>
            <a:ext uri="{FF2B5EF4-FFF2-40B4-BE49-F238E27FC236}">
              <a16:creationId xmlns:a16="http://schemas.microsoft.com/office/drawing/2014/main" id="{2A4AE7FE-420E-4FA4-ADC7-CD9660F01CE0}"/>
            </a:ext>
          </a:extLst>
        </xdr:cNvPr>
        <xdr:cNvSpPr>
          <a:spLocks noChangeShapeType="1"/>
        </xdr:cNvSpPr>
      </xdr:nvSpPr>
      <xdr:spPr bwMode="auto">
        <a:xfrm>
          <a:off x="2381250" y="39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17</xdr:row>
      <xdr:rowOff>76200</xdr:rowOff>
    </xdr:from>
    <xdr:to>
      <xdr:col>2</xdr:col>
      <xdr:colOff>0</xdr:colOff>
      <xdr:row>17</xdr:row>
      <xdr:rowOff>76200</xdr:rowOff>
    </xdr:to>
    <xdr:sp macro="" textlink="">
      <xdr:nvSpPr>
        <xdr:cNvPr id="25980" name="Line 1">
          <a:extLst>
            <a:ext uri="{FF2B5EF4-FFF2-40B4-BE49-F238E27FC236}">
              <a16:creationId xmlns:a16="http://schemas.microsoft.com/office/drawing/2014/main" id="{26DE356E-5A01-4B71-9940-64EF6733B7F6}"/>
            </a:ext>
          </a:extLst>
        </xdr:cNvPr>
        <xdr:cNvSpPr>
          <a:spLocks noChangeShapeType="1"/>
        </xdr:cNvSpPr>
      </xdr:nvSpPr>
      <xdr:spPr bwMode="auto">
        <a:xfrm>
          <a:off x="2381250" y="422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76200</xdr:rowOff>
    </xdr:from>
    <xdr:to>
      <xdr:col>2</xdr:col>
      <xdr:colOff>0</xdr:colOff>
      <xdr:row>16</xdr:row>
      <xdr:rowOff>76200</xdr:rowOff>
    </xdr:to>
    <xdr:sp macro="" textlink="">
      <xdr:nvSpPr>
        <xdr:cNvPr id="25981" name="Line 13">
          <a:extLst>
            <a:ext uri="{FF2B5EF4-FFF2-40B4-BE49-F238E27FC236}">
              <a16:creationId xmlns:a16="http://schemas.microsoft.com/office/drawing/2014/main" id="{DE00EBE8-4284-486E-8443-31473A70EE88}"/>
            </a:ext>
          </a:extLst>
        </xdr:cNvPr>
        <xdr:cNvSpPr>
          <a:spLocks noChangeShapeType="1"/>
        </xdr:cNvSpPr>
      </xdr:nvSpPr>
      <xdr:spPr bwMode="auto">
        <a:xfrm>
          <a:off x="2381250" y="39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17</xdr:row>
      <xdr:rowOff>76200</xdr:rowOff>
    </xdr:from>
    <xdr:to>
      <xdr:col>2</xdr:col>
      <xdr:colOff>0</xdr:colOff>
      <xdr:row>17</xdr:row>
      <xdr:rowOff>76200</xdr:rowOff>
    </xdr:to>
    <xdr:sp macro="" textlink="">
      <xdr:nvSpPr>
        <xdr:cNvPr id="25982" name="Line 14">
          <a:extLst>
            <a:ext uri="{FF2B5EF4-FFF2-40B4-BE49-F238E27FC236}">
              <a16:creationId xmlns:a16="http://schemas.microsoft.com/office/drawing/2014/main" id="{AFDD4B77-C4C7-45CC-AF8D-C406CF6F2C4D}"/>
            </a:ext>
          </a:extLst>
        </xdr:cNvPr>
        <xdr:cNvSpPr>
          <a:spLocks noChangeShapeType="1"/>
        </xdr:cNvSpPr>
      </xdr:nvSpPr>
      <xdr:spPr bwMode="auto">
        <a:xfrm>
          <a:off x="2381250" y="422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16</xdr:row>
      <xdr:rowOff>76200</xdr:rowOff>
    </xdr:from>
    <xdr:to>
      <xdr:col>2</xdr:col>
      <xdr:colOff>0</xdr:colOff>
      <xdr:row>16</xdr:row>
      <xdr:rowOff>76200</xdr:rowOff>
    </xdr:to>
    <xdr:sp macro="" textlink="">
      <xdr:nvSpPr>
        <xdr:cNvPr id="25983" name="Line 17">
          <a:extLst>
            <a:ext uri="{FF2B5EF4-FFF2-40B4-BE49-F238E27FC236}">
              <a16:creationId xmlns:a16="http://schemas.microsoft.com/office/drawing/2014/main" id="{641E7320-0DEB-4850-BACD-E649A02E79F2}"/>
            </a:ext>
          </a:extLst>
        </xdr:cNvPr>
        <xdr:cNvSpPr>
          <a:spLocks noChangeShapeType="1"/>
        </xdr:cNvSpPr>
      </xdr:nvSpPr>
      <xdr:spPr bwMode="auto">
        <a:xfrm>
          <a:off x="2381250" y="3981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1"/>
  <sheetViews>
    <sheetView showGridLines="0" tabSelected="1" zoomScale="110" zoomScaleNormal="110" workbookViewId="0">
      <selection activeCell="A2" sqref="A2:A3"/>
    </sheetView>
  </sheetViews>
  <sheetFormatPr defaultRowHeight="20.100000000000001" customHeight="1" x14ac:dyDescent="0.15"/>
  <cols>
    <col min="1" max="1" width="3.625" style="2" customWidth="1"/>
    <col min="2" max="13" width="7.625" style="2" customWidth="1"/>
    <col min="14" max="14" width="10.625" style="2" customWidth="1"/>
    <col min="15" max="16384" width="9" style="2"/>
  </cols>
  <sheetData>
    <row r="1" spans="1:15" ht="18" customHeight="1" x14ac:dyDescent="0.15">
      <c r="A1" s="1" t="s">
        <v>6</v>
      </c>
      <c r="B1" s="6"/>
      <c r="C1" s="6"/>
      <c r="D1" s="7"/>
      <c r="E1" s="7"/>
      <c r="F1" s="7"/>
      <c r="G1" s="7"/>
      <c r="H1" s="7"/>
      <c r="I1" s="7"/>
      <c r="J1" s="7"/>
      <c r="K1" s="7"/>
      <c r="L1" s="127" t="s">
        <v>13</v>
      </c>
      <c r="M1" s="127"/>
    </row>
    <row r="2" spans="1:15" ht="18" customHeight="1" x14ac:dyDescent="0.15">
      <c r="A2" s="151"/>
      <c r="B2" s="111" t="s">
        <v>7</v>
      </c>
      <c r="C2" s="112"/>
      <c r="D2" s="113"/>
      <c r="E2" s="114"/>
      <c r="F2" s="118" t="s">
        <v>8</v>
      </c>
      <c r="G2" s="119"/>
      <c r="H2" s="120"/>
      <c r="I2" s="121"/>
      <c r="J2" s="118" t="s">
        <v>9</v>
      </c>
      <c r="K2" s="119"/>
      <c r="L2" s="120"/>
      <c r="M2" s="121"/>
      <c r="N2" s="5"/>
    </row>
    <row r="3" spans="1:15" ht="18" customHeight="1" x14ac:dyDescent="0.15">
      <c r="A3" s="151"/>
      <c r="B3" s="115"/>
      <c r="C3" s="116"/>
      <c r="D3" s="116"/>
      <c r="E3" s="117"/>
      <c r="F3" s="122"/>
      <c r="G3" s="123"/>
      <c r="H3" s="123"/>
      <c r="I3" s="124"/>
      <c r="J3" s="122"/>
      <c r="K3" s="123"/>
      <c r="L3" s="123"/>
      <c r="M3" s="124"/>
      <c r="N3" s="5"/>
    </row>
    <row r="4" spans="1:15" ht="18" customHeight="1" x14ac:dyDescent="0.15">
      <c r="A4" s="8" t="s">
        <v>18</v>
      </c>
      <c r="B4" s="28" t="s">
        <v>14</v>
      </c>
      <c r="C4" s="29" t="s">
        <v>19</v>
      </c>
      <c r="D4" s="10" t="s">
        <v>0</v>
      </c>
      <c r="E4" s="11" t="s">
        <v>1</v>
      </c>
      <c r="F4" s="27" t="s">
        <v>14</v>
      </c>
      <c r="G4" s="26" t="s">
        <v>19</v>
      </c>
      <c r="H4" s="15" t="s">
        <v>0</v>
      </c>
      <c r="I4" s="16" t="s">
        <v>1</v>
      </c>
      <c r="J4" s="27" t="s">
        <v>14</v>
      </c>
      <c r="K4" s="26" t="s">
        <v>19</v>
      </c>
      <c r="L4" s="15" t="s">
        <v>0</v>
      </c>
      <c r="M4" s="16" t="s">
        <v>1</v>
      </c>
      <c r="N4" s="3"/>
    </row>
    <row r="5" spans="1:15" ht="18" customHeight="1" x14ac:dyDescent="0.15">
      <c r="A5" s="9">
        <v>17</v>
      </c>
      <c r="B5" s="12">
        <f>D5+E5</f>
        <v>16914</v>
      </c>
      <c r="C5" s="22"/>
      <c r="D5" s="13">
        <v>8161</v>
      </c>
      <c r="E5" s="14">
        <v>8753</v>
      </c>
      <c r="F5" s="17">
        <f>SUM(H5:I5)</f>
        <v>927</v>
      </c>
      <c r="G5" s="23"/>
      <c r="H5" s="18">
        <v>567</v>
      </c>
      <c r="I5" s="19">
        <v>360</v>
      </c>
      <c r="J5" s="20">
        <f>SUM(L5:M5)</f>
        <v>4044</v>
      </c>
      <c r="K5" s="24"/>
      <c r="L5" s="18">
        <v>2033</v>
      </c>
      <c r="M5" s="19">
        <v>2011</v>
      </c>
      <c r="N5" s="4"/>
    </row>
    <row r="6" spans="1:15" ht="18" customHeight="1" x14ac:dyDescent="0.15">
      <c r="A6" s="9">
        <v>18</v>
      </c>
      <c r="B6" s="12">
        <f>D6+E6</f>
        <v>16844</v>
      </c>
      <c r="C6" s="22">
        <f t="shared" ref="C6:C13" si="0">B6/B5</f>
        <v>0.99586141657798277</v>
      </c>
      <c r="D6" s="13">
        <v>8107</v>
      </c>
      <c r="E6" s="14">
        <v>8737</v>
      </c>
      <c r="F6" s="17">
        <f>SUM(H6:I6)</f>
        <v>841</v>
      </c>
      <c r="G6" s="23">
        <f t="shared" ref="G6:G14" si="1">F6/F5</f>
        <v>0.90722761596548007</v>
      </c>
      <c r="H6" s="18">
        <v>505</v>
      </c>
      <c r="I6" s="19">
        <v>336</v>
      </c>
      <c r="J6" s="20">
        <f>SUM(L6:M6)</f>
        <v>4043</v>
      </c>
      <c r="K6" s="24">
        <f t="shared" ref="K6:K14" si="2">J6/J5</f>
        <v>0.99975272007912952</v>
      </c>
      <c r="L6" s="18">
        <v>2015</v>
      </c>
      <c r="M6" s="19">
        <v>2028</v>
      </c>
      <c r="N6" s="4"/>
    </row>
    <row r="7" spans="1:15" ht="18" customHeight="1" x14ac:dyDescent="0.15">
      <c r="A7" s="9">
        <v>19</v>
      </c>
      <c r="B7" s="12">
        <f>D7+E7</f>
        <v>16939</v>
      </c>
      <c r="C7" s="22">
        <f t="shared" si="0"/>
        <v>1.0056399905010687</v>
      </c>
      <c r="D7" s="13">
        <v>8219</v>
      </c>
      <c r="E7" s="14">
        <v>8720</v>
      </c>
      <c r="F7" s="17">
        <f>SUM(H7:I7)</f>
        <v>865</v>
      </c>
      <c r="G7" s="23">
        <f t="shared" si="1"/>
        <v>1.028537455410226</v>
      </c>
      <c r="H7" s="18">
        <v>516</v>
      </c>
      <c r="I7" s="19">
        <v>349</v>
      </c>
      <c r="J7" s="20">
        <f>SUM(L7:M7)</f>
        <v>4582</v>
      </c>
      <c r="K7" s="24">
        <f t="shared" si="2"/>
        <v>1.1333168439277763</v>
      </c>
      <c r="L7" s="18">
        <v>2233</v>
      </c>
      <c r="M7" s="19">
        <v>2349</v>
      </c>
      <c r="N7" s="4"/>
    </row>
    <row r="8" spans="1:15" ht="18" customHeight="1" x14ac:dyDescent="0.15">
      <c r="A8" s="45">
        <v>20</v>
      </c>
      <c r="B8" s="12">
        <f>F8+J8+B23+F23+J23+B38+F38+J38+B53+F53</f>
        <v>16915</v>
      </c>
      <c r="C8" s="22">
        <f t="shared" si="0"/>
        <v>0.99858315130763331</v>
      </c>
      <c r="D8" s="13">
        <f>H8+L8+D23+H23+L23+D38+H38+L38+D53+H53</f>
        <v>8206</v>
      </c>
      <c r="E8" s="14">
        <f>I8+M8+E23+I23+M23+E38+I38+M38+E53+I53</f>
        <v>8709</v>
      </c>
      <c r="F8" s="17">
        <f>SUM(H8:I8)</f>
        <v>813</v>
      </c>
      <c r="G8" s="23">
        <f t="shared" si="1"/>
        <v>0.93988439306358385</v>
      </c>
      <c r="H8" s="48">
        <v>493</v>
      </c>
      <c r="I8" s="49">
        <v>320</v>
      </c>
      <c r="J8" s="17">
        <f>SUM(L8:M8)</f>
        <v>4373</v>
      </c>
      <c r="K8" s="23">
        <f t="shared" si="2"/>
        <v>0.95438673068529023</v>
      </c>
      <c r="L8" s="48">
        <v>2121</v>
      </c>
      <c r="M8" s="49">
        <v>2252</v>
      </c>
      <c r="N8" s="4"/>
    </row>
    <row r="9" spans="1:15" ht="18" customHeight="1" x14ac:dyDescent="0.15">
      <c r="A9" s="45">
        <v>21</v>
      </c>
      <c r="B9" s="12">
        <f>F9+J9+B24+F24+J24+B39+F39+J39+B54+F54</f>
        <v>16852</v>
      </c>
      <c r="C9" s="22">
        <f t="shared" si="0"/>
        <v>0.99627549512267222</v>
      </c>
      <c r="D9" s="13">
        <f>H9+L9+D24+H24+L24+D39+H39+L39+D54+H54</f>
        <v>8179</v>
      </c>
      <c r="E9" s="14">
        <f>I9+M9+E24+I24+M24+E39+I39+M39+E54+I54</f>
        <v>8673</v>
      </c>
      <c r="F9" s="17">
        <f>SUM(H9:I9)</f>
        <v>842</v>
      </c>
      <c r="G9" s="23">
        <f t="shared" si="1"/>
        <v>1.035670356703567</v>
      </c>
      <c r="H9" s="48">
        <v>515</v>
      </c>
      <c r="I9" s="49">
        <v>327</v>
      </c>
      <c r="J9" s="17">
        <f>SUM(L9:M9)</f>
        <v>4297</v>
      </c>
      <c r="K9" s="23">
        <f t="shared" si="2"/>
        <v>0.98262062657214722</v>
      </c>
      <c r="L9" s="48">
        <v>2065</v>
      </c>
      <c r="M9" s="49">
        <v>2232</v>
      </c>
      <c r="N9" s="4"/>
    </row>
    <row r="10" spans="1:15" ht="18" customHeight="1" x14ac:dyDescent="0.15">
      <c r="A10" s="45">
        <v>22</v>
      </c>
      <c r="B10" s="12">
        <f>SUM(F10,J10,B25,F25,B40,J40,B55,F55)</f>
        <v>16223</v>
      </c>
      <c r="C10" s="22">
        <f t="shared" si="0"/>
        <v>0.96267505340612392</v>
      </c>
      <c r="D10" s="13">
        <f>H10+L10+D25+H25+D40+L40+D55+H55</f>
        <v>7837</v>
      </c>
      <c r="E10" s="14">
        <f>I10+M10+E25+I25+E40+M40+E55+I55</f>
        <v>8386</v>
      </c>
      <c r="F10" s="17">
        <v>803</v>
      </c>
      <c r="G10" s="23">
        <f t="shared" si="1"/>
        <v>0.95368171021377668</v>
      </c>
      <c r="H10" s="48">
        <v>492</v>
      </c>
      <c r="I10" s="49">
        <v>311</v>
      </c>
      <c r="J10" s="17">
        <v>4224</v>
      </c>
      <c r="K10" s="23">
        <f t="shared" si="2"/>
        <v>0.9830114033046311</v>
      </c>
      <c r="L10" s="48">
        <v>2003</v>
      </c>
      <c r="M10" s="49">
        <v>2221</v>
      </c>
      <c r="N10" s="4"/>
    </row>
    <row r="11" spans="1:15" ht="18" customHeight="1" x14ac:dyDescent="0.15">
      <c r="A11" s="45">
        <v>23</v>
      </c>
      <c r="B11" s="12">
        <v>16020</v>
      </c>
      <c r="C11" s="79">
        <f t="shared" si="0"/>
        <v>0.9874869013129508</v>
      </c>
      <c r="D11" s="13">
        <v>7680</v>
      </c>
      <c r="E11" s="14">
        <v>8340</v>
      </c>
      <c r="F11" s="17">
        <v>716</v>
      </c>
      <c r="G11" s="80">
        <f t="shared" si="1"/>
        <v>0.8916562889165629</v>
      </c>
      <c r="H11" s="48">
        <v>446</v>
      </c>
      <c r="I11" s="49">
        <v>270</v>
      </c>
      <c r="J11" s="17">
        <v>4432</v>
      </c>
      <c r="K11" s="80">
        <f t="shared" si="2"/>
        <v>1.0492424242424243</v>
      </c>
      <c r="L11" s="48">
        <v>2075</v>
      </c>
      <c r="M11" s="49">
        <v>2357</v>
      </c>
      <c r="N11" s="4"/>
      <c r="O11" s="96"/>
    </row>
    <row r="12" spans="1:15" ht="18" customHeight="1" x14ac:dyDescent="0.15">
      <c r="A12" s="45">
        <v>24</v>
      </c>
      <c r="B12" s="12">
        <f>SUM(F12,J12,B27,F27,J42,B42,F57,B57)</f>
        <v>15246</v>
      </c>
      <c r="C12" s="79">
        <f t="shared" si="0"/>
        <v>0.95168539325842694</v>
      </c>
      <c r="D12" s="89">
        <f>SUM(H12,L12,D27,H27,D42,L42,D57,H57)</f>
        <v>7438</v>
      </c>
      <c r="E12" s="14">
        <f>SUM(I12,M12,E27,I27,E42,M42,I57,E57)</f>
        <v>7808.1189999999997</v>
      </c>
      <c r="F12" s="86">
        <f>SUM(H12:I12)</f>
        <v>772</v>
      </c>
      <c r="G12" s="80">
        <f t="shared" si="1"/>
        <v>1.0782122905027933</v>
      </c>
      <c r="H12" s="87">
        <v>486</v>
      </c>
      <c r="I12" s="49">
        <v>286</v>
      </c>
      <c r="J12" s="86">
        <f>SUM(L12:M12)</f>
        <v>4079</v>
      </c>
      <c r="K12" s="80">
        <f t="shared" si="2"/>
        <v>0.92035198555956677</v>
      </c>
      <c r="L12" s="85">
        <v>1968</v>
      </c>
      <c r="M12" s="49">
        <v>2111</v>
      </c>
      <c r="N12" s="4"/>
    </row>
    <row r="13" spans="1:15" ht="18" customHeight="1" x14ac:dyDescent="0.15">
      <c r="A13" s="45">
        <v>25</v>
      </c>
      <c r="B13" s="12">
        <v>15765</v>
      </c>
      <c r="C13" s="79">
        <f t="shared" si="0"/>
        <v>1.0340417158598976</v>
      </c>
      <c r="D13" s="89">
        <f>SUM(H13,L13,D28,H28,D43,L43,D58,H58)</f>
        <v>7814</v>
      </c>
      <c r="E13" s="14">
        <f>SUM(I13,M13,E28,I28,E43,M43,I58,E58)</f>
        <v>7951</v>
      </c>
      <c r="F13" s="102">
        <v>802</v>
      </c>
      <c r="G13" s="80">
        <f t="shared" si="1"/>
        <v>1.0388601036269429</v>
      </c>
      <c r="H13" s="87">
        <v>500</v>
      </c>
      <c r="I13" s="49">
        <v>302</v>
      </c>
      <c r="J13" s="102">
        <v>4303</v>
      </c>
      <c r="K13" s="80">
        <f t="shared" si="2"/>
        <v>1.0549154204461877</v>
      </c>
      <c r="L13" s="85">
        <v>2079</v>
      </c>
      <c r="M13" s="103">
        <v>2224</v>
      </c>
      <c r="N13" s="4"/>
    </row>
    <row r="14" spans="1:15" ht="18" customHeight="1" x14ac:dyDescent="0.15">
      <c r="A14" s="45">
        <v>26</v>
      </c>
      <c r="B14" s="12">
        <v>15142</v>
      </c>
      <c r="C14" s="79">
        <f>B14/B13</f>
        <v>0.9604820805581985</v>
      </c>
      <c r="D14" s="89">
        <f>SUM(H14,L14,D29,H29,D44,L44,D59,H59)</f>
        <v>7548</v>
      </c>
      <c r="E14" s="14">
        <f>SUM(I14,M14,E29,I29,E44,M44,I59,E59)</f>
        <v>7595</v>
      </c>
      <c r="F14" s="102">
        <v>778</v>
      </c>
      <c r="G14" s="80">
        <f t="shared" si="1"/>
        <v>0.97007481296758102</v>
      </c>
      <c r="H14" s="87">
        <v>495</v>
      </c>
      <c r="I14" s="49">
        <v>285</v>
      </c>
      <c r="J14" s="102">
        <v>4437</v>
      </c>
      <c r="K14" s="80">
        <f t="shared" si="2"/>
        <v>1.0311410643736927</v>
      </c>
      <c r="L14" s="48">
        <v>2150</v>
      </c>
      <c r="M14" s="103">
        <v>2285</v>
      </c>
      <c r="N14" s="4"/>
    </row>
    <row r="15" spans="1:15" ht="18" customHeight="1" x14ac:dyDescent="0.15">
      <c r="A15" s="2" t="s">
        <v>5</v>
      </c>
      <c r="B15" s="7"/>
      <c r="C15" s="7"/>
      <c r="D15" s="7"/>
      <c r="E15" s="7"/>
      <c r="F15" s="101"/>
      <c r="G15" s="7"/>
      <c r="H15" s="7"/>
      <c r="I15" s="7"/>
      <c r="J15" s="7"/>
      <c r="K15" s="7"/>
      <c r="L15" s="7"/>
      <c r="M15" s="7"/>
    </row>
    <row r="16" spans="1:15" ht="9.9499999999999993" customHeight="1" x14ac:dyDescent="0.15">
      <c r="A16" s="7"/>
      <c r="B16" s="7"/>
      <c r="C16" s="7"/>
      <c r="D16" s="7"/>
      <c r="E16" s="7"/>
      <c r="F16" s="7"/>
      <c r="G16" s="7"/>
      <c r="H16" s="7"/>
      <c r="I16" s="7"/>
      <c r="J16" s="7"/>
      <c r="K16" s="7"/>
      <c r="L16" s="7"/>
      <c r="M16" s="7"/>
    </row>
    <row r="17" spans="1:14" ht="18" customHeight="1" x14ac:dyDescent="0.15">
      <c r="A17" s="151"/>
      <c r="B17" s="118" t="s">
        <v>15</v>
      </c>
      <c r="C17" s="119"/>
      <c r="D17" s="144"/>
      <c r="E17" s="145"/>
      <c r="F17" s="118" t="s">
        <v>2</v>
      </c>
      <c r="G17" s="119"/>
      <c r="H17" s="120"/>
      <c r="I17" s="121"/>
      <c r="J17" s="118" t="s">
        <v>12</v>
      </c>
      <c r="K17" s="119"/>
      <c r="L17" s="120"/>
      <c r="M17" s="121"/>
      <c r="N17" s="5"/>
    </row>
    <row r="18" spans="1:14" ht="18" customHeight="1" x14ac:dyDescent="0.15">
      <c r="A18" s="151"/>
      <c r="B18" s="146"/>
      <c r="C18" s="147"/>
      <c r="D18" s="147"/>
      <c r="E18" s="148"/>
      <c r="F18" s="122"/>
      <c r="G18" s="123"/>
      <c r="H18" s="123"/>
      <c r="I18" s="124"/>
      <c r="J18" s="122"/>
      <c r="K18" s="123"/>
      <c r="L18" s="123"/>
      <c r="M18" s="124"/>
      <c r="N18" s="5"/>
    </row>
    <row r="19" spans="1:14" ht="18" customHeight="1" x14ac:dyDescent="0.15">
      <c r="A19" s="8" t="s">
        <v>18</v>
      </c>
      <c r="B19" s="27" t="s">
        <v>14</v>
      </c>
      <c r="C19" s="26" t="s">
        <v>19</v>
      </c>
      <c r="D19" s="15" t="s">
        <v>0</v>
      </c>
      <c r="E19" s="16" t="s">
        <v>1</v>
      </c>
      <c r="F19" s="27" t="s">
        <v>14</v>
      </c>
      <c r="G19" s="26" t="s">
        <v>19</v>
      </c>
      <c r="H19" s="15" t="s">
        <v>0</v>
      </c>
      <c r="I19" s="16" t="s">
        <v>1</v>
      </c>
      <c r="J19" s="27" t="s">
        <v>14</v>
      </c>
      <c r="K19" s="26" t="s">
        <v>19</v>
      </c>
      <c r="L19" s="15" t="s">
        <v>0</v>
      </c>
      <c r="M19" s="16" t="s">
        <v>1</v>
      </c>
      <c r="N19" s="3"/>
    </row>
    <row r="20" spans="1:14" ht="18" customHeight="1" x14ac:dyDescent="0.15">
      <c r="A20" s="9">
        <v>17</v>
      </c>
      <c r="B20" s="21">
        <f>SUM(D20:E20)</f>
        <v>2025</v>
      </c>
      <c r="C20" s="25"/>
      <c r="D20" s="18">
        <v>881</v>
      </c>
      <c r="E20" s="19">
        <v>1144</v>
      </c>
      <c r="F20" s="20">
        <f>SUM(H20:I20)</f>
        <v>5280</v>
      </c>
      <c r="G20" s="24"/>
      <c r="H20" s="18">
        <v>1847</v>
      </c>
      <c r="I20" s="19">
        <v>3433</v>
      </c>
      <c r="J20" s="20">
        <f>SUM(L20:M20)</f>
        <v>173</v>
      </c>
      <c r="K20" s="24"/>
      <c r="L20" s="18">
        <v>90</v>
      </c>
      <c r="M20" s="19">
        <v>83</v>
      </c>
      <c r="N20" s="4"/>
    </row>
    <row r="21" spans="1:14" ht="18" customHeight="1" x14ac:dyDescent="0.15">
      <c r="A21" s="9">
        <v>18</v>
      </c>
      <c r="B21" s="21">
        <f>SUM(D21:E21)</f>
        <v>1844</v>
      </c>
      <c r="C21" s="25">
        <f t="shared" ref="C21:C29" si="3">B21/B20</f>
        <v>0.91061728395061725</v>
      </c>
      <c r="D21" s="18">
        <v>798</v>
      </c>
      <c r="E21" s="19">
        <v>1046</v>
      </c>
      <c r="F21" s="20">
        <f>SUM(H21:I21)</f>
        <v>5429</v>
      </c>
      <c r="G21" s="24">
        <f t="shared" ref="G21:G29" si="4">F21/F20</f>
        <v>1.0282196969696971</v>
      </c>
      <c r="H21" s="18">
        <v>1905</v>
      </c>
      <c r="I21" s="19">
        <v>3524</v>
      </c>
      <c r="J21" s="20">
        <f>SUM(L21:M21)</f>
        <v>170</v>
      </c>
      <c r="K21" s="24">
        <f>J21/J20</f>
        <v>0.98265895953757221</v>
      </c>
      <c r="L21" s="18">
        <v>90</v>
      </c>
      <c r="M21" s="19">
        <v>80</v>
      </c>
      <c r="N21" s="4"/>
    </row>
    <row r="22" spans="1:14" ht="18" customHeight="1" x14ac:dyDescent="0.15">
      <c r="A22" s="9">
        <v>19</v>
      </c>
      <c r="B22" s="21">
        <f>SUM(D22:E22)</f>
        <v>1662</v>
      </c>
      <c r="C22" s="25">
        <f t="shared" si="3"/>
        <v>0.90130151843817785</v>
      </c>
      <c r="D22" s="18">
        <v>716</v>
      </c>
      <c r="E22" s="19">
        <v>946</v>
      </c>
      <c r="F22" s="20">
        <f>SUM(H22:I22)</f>
        <v>5031</v>
      </c>
      <c r="G22" s="24">
        <f t="shared" si="4"/>
        <v>0.92668999815804021</v>
      </c>
      <c r="H22" s="18">
        <v>1779</v>
      </c>
      <c r="I22" s="19">
        <v>3252</v>
      </c>
      <c r="J22" s="20">
        <f>SUM(L22:M22)</f>
        <v>170</v>
      </c>
      <c r="K22" s="24">
        <f>J22/J21</f>
        <v>1</v>
      </c>
      <c r="L22" s="18">
        <v>90</v>
      </c>
      <c r="M22" s="19">
        <v>80</v>
      </c>
      <c r="N22" s="4"/>
    </row>
    <row r="23" spans="1:14" s="51" customFormat="1" ht="18" customHeight="1" x14ac:dyDescent="0.15">
      <c r="A23" s="45">
        <v>20</v>
      </c>
      <c r="B23" s="46">
        <f>SUM(D23:E23)</f>
        <v>1861</v>
      </c>
      <c r="C23" s="47">
        <f t="shared" si="3"/>
        <v>1.1197352587244285</v>
      </c>
      <c r="D23" s="48">
        <v>809</v>
      </c>
      <c r="E23" s="49">
        <v>1052</v>
      </c>
      <c r="F23" s="17">
        <f>SUM(H23:I23)</f>
        <v>4978</v>
      </c>
      <c r="G23" s="23">
        <f t="shared" si="4"/>
        <v>0.98946531504671043</v>
      </c>
      <c r="H23" s="48">
        <v>1749</v>
      </c>
      <c r="I23" s="49">
        <v>3229</v>
      </c>
      <c r="J23" s="17">
        <f>SUM(L23:M23)</f>
        <v>168</v>
      </c>
      <c r="K23" s="23">
        <f>J23/J22</f>
        <v>0.9882352941176471</v>
      </c>
      <c r="L23" s="48">
        <v>91</v>
      </c>
      <c r="M23" s="49">
        <v>77</v>
      </c>
      <c r="N23" s="50"/>
    </row>
    <row r="24" spans="1:14" s="51" customFormat="1" ht="18" customHeight="1" x14ac:dyDescent="0.15">
      <c r="A24" s="45">
        <v>21</v>
      </c>
      <c r="B24" s="46">
        <f>SUM(D24:E24)</f>
        <v>2120</v>
      </c>
      <c r="C24" s="47">
        <f t="shared" si="3"/>
        <v>1.139172487909726</v>
      </c>
      <c r="D24" s="48">
        <v>926</v>
      </c>
      <c r="E24" s="49">
        <v>1194</v>
      </c>
      <c r="F24" s="17">
        <f>SUM(H24:I24)</f>
        <v>5641</v>
      </c>
      <c r="G24" s="23">
        <f t="shared" si="4"/>
        <v>1.1331860184813178</v>
      </c>
      <c r="H24" s="48">
        <v>2021</v>
      </c>
      <c r="I24" s="49">
        <v>3620</v>
      </c>
      <c r="J24" s="63"/>
      <c r="K24" s="64"/>
      <c r="L24" s="65"/>
      <c r="M24" s="66"/>
      <c r="N24" s="50"/>
    </row>
    <row r="25" spans="1:14" s="51" customFormat="1" ht="18" customHeight="1" x14ac:dyDescent="0.15">
      <c r="A25" s="94">
        <v>22</v>
      </c>
      <c r="B25" s="72">
        <v>1620</v>
      </c>
      <c r="C25" s="73">
        <f t="shared" si="3"/>
        <v>0.76415094339622647</v>
      </c>
      <c r="D25" s="74">
        <v>703</v>
      </c>
      <c r="E25" s="75">
        <v>917</v>
      </c>
      <c r="F25" s="76">
        <v>5656</v>
      </c>
      <c r="G25" s="77">
        <f t="shared" si="4"/>
        <v>1.0026591029959226</v>
      </c>
      <c r="H25" s="74">
        <v>1985</v>
      </c>
      <c r="I25" s="75">
        <v>3671</v>
      </c>
      <c r="J25" s="97"/>
      <c r="K25" s="98"/>
      <c r="L25" s="99"/>
      <c r="M25" s="100"/>
      <c r="N25" s="50"/>
    </row>
    <row r="26" spans="1:14" s="78" customFormat="1" ht="18" customHeight="1" x14ac:dyDescent="0.15">
      <c r="A26" s="45">
        <v>23</v>
      </c>
      <c r="B26" s="46">
        <v>1656</v>
      </c>
      <c r="C26" s="82">
        <f t="shared" si="3"/>
        <v>1.0222222222222221</v>
      </c>
      <c r="D26" s="48">
        <v>719</v>
      </c>
      <c r="E26" s="49">
        <v>937</v>
      </c>
      <c r="F26" s="17">
        <v>5347</v>
      </c>
      <c r="G26" s="80">
        <f t="shared" si="4"/>
        <v>0.94536775106082038</v>
      </c>
      <c r="H26" s="48">
        <v>1884</v>
      </c>
      <c r="I26" s="49">
        <v>3463</v>
      </c>
      <c r="J26" s="68"/>
      <c r="K26" s="83"/>
      <c r="L26" s="83"/>
      <c r="M26" s="95"/>
      <c r="N26" s="50"/>
    </row>
    <row r="27" spans="1:14" s="78" customFormat="1" ht="18" customHeight="1" x14ac:dyDescent="0.15">
      <c r="A27" s="45">
        <v>24</v>
      </c>
      <c r="B27" s="88">
        <f>SUM(D27:E27)</f>
        <v>1019</v>
      </c>
      <c r="C27" s="82">
        <f t="shared" si="3"/>
        <v>0.61533816425120769</v>
      </c>
      <c r="D27" s="48">
        <v>440</v>
      </c>
      <c r="E27" s="49">
        <v>579</v>
      </c>
      <c r="F27" s="86">
        <f>SUM(H27:I27)</f>
        <v>5349</v>
      </c>
      <c r="G27" s="80">
        <f t="shared" si="4"/>
        <v>1.0003740415186086</v>
      </c>
      <c r="H27" s="48">
        <v>1867</v>
      </c>
      <c r="I27" s="49">
        <v>3482</v>
      </c>
      <c r="J27" s="68"/>
      <c r="K27" s="83"/>
      <c r="L27" s="83"/>
      <c r="M27" s="95"/>
      <c r="N27" s="50"/>
    </row>
    <row r="28" spans="1:14" s="78" customFormat="1" ht="18" customHeight="1" x14ac:dyDescent="0.15">
      <c r="A28" s="45">
        <v>25</v>
      </c>
      <c r="B28" s="46">
        <f>SUM(D28:E28)</f>
        <v>978</v>
      </c>
      <c r="C28" s="82">
        <f t="shared" si="3"/>
        <v>0.95976447497546613</v>
      </c>
      <c r="D28" s="87">
        <v>423</v>
      </c>
      <c r="E28" s="49">
        <v>555</v>
      </c>
      <c r="F28" s="102">
        <f>SUM(H28:I28)</f>
        <v>5345</v>
      </c>
      <c r="G28" s="80">
        <f t="shared" si="4"/>
        <v>0.99925219667227516</v>
      </c>
      <c r="H28" s="87">
        <v>1857</v>
      </c>
      <c r="I28" s="49">
        <v>3488</v>
      </c>
      <c r="J28" s="68"/>
      <c r="K28" s="83"/>
      <c r="L28" s="83"/>
      <c r="M28" s="95"/>
      <c r="N28" s="50"/>
    </row>
    <row r="29" spans="1:14" s="78" customFormat="1" ht="18" customHeight="1" x14ac:dyDescent="0.15">
      <c r="A29" s="45">
        <v>26</v>
      </c>
      <c r="B29" s="46">
        <v>945</v>
      </c>
      <c r="C29" s="82">
        <f t="shared" si="3"/>
        <v>0.96625766871165641</v>
      </c>
      <c r="D29" s="87">
        <v>408</v>
      </c>
      <c r="E29" s="49">
        <v>538</v>
      </c>
      <c r="F29" s="102">
        <v>4805</v>
      </c>
      <c r="G29" s="80">
        <f t="shared" si="4"/>
        <v>0.89897100093545368</v>
      </c>
      <c r="H29" s="87">
        <v>1695</v>
      </c>
      <c r="I29" s="49">
        <v>3107</v>
      </c>
      <c r="J29" s="68"/>
      <c r="K29" s="83"/>
      <c r="L29" s="83"/>
      <c r="M29" s="95"/>
      <c r="N29" s="50"/>
    </row>
    <row r="30" spans="1:14" s="51" customFormat="1" ht="18" customHeight="1" x14ac:dyDescent="0.15">
      <c r="A30" s="51" t="s">
        <v>5</v>
      </c>
      <c r="B30" s="52"/>
      <c r="C30" s="52"/>
      <c r="D30" s="52"/>
      <c r="E30" s="52"/>
      <c r="F30" s="52"/>
      <c r="G30" s="52"/>
      <c r="H30" s="52"/>
      <c r="I30" s="52"/>
      <c r="J30" s="52"/>
      <c r="K30" s="52"/>
      <c r="L30" s="52"/>
      <c r="M30" s="52"/>
    </row>
    <row r="31" spans="1:14" s="51" customFormat="1" ht="9.9499999999999993" customHeight="1" x14ac:dyDescent="0.15">
      <c r="A31" s="52"/>
      <c r="B31" s="52"/>
      <c r="C31" s="52"/>
      <c r="D31" s="52"/>
      <c r="E31" s="52"/>
      <c r="F31" s="52"/>
      <c r="G31" s="52"/>
      <c r="H31" s="52"/>
      <c r="I31" s="52"/>
      <c r="J31" s="52"/>
      <c r="K31" s="52"/>
      <c r="L31" s="52"/>
      <c r="M31" s="52"/>
    </row>
    <row r="32" spans="1:14" s="51" customFormat="1" ht="18" customHeight="1" x14ac:dyDescent="0.15">
      <c r="A32" s="150"/>
      <c r="B32" s="141" t="s">
        <v>11</v>
      </c>
      <c r="C32" s="141"/>
      <c r="D32" s="142"/>
      <c r="E32" s="143"/>
      <c r="F32" s="153" t="s">
        <v>10</v>
      </c>
      <c r="G32" s="141"/>
      <c r="H32" s="142"/>
      <c r="I32" s="143"/>
      <c r="J32" s="128" t="s">
        <v>3</v>
      </c>
      <c r="K32" s="129"/>
      <c r="L32" s="130"/>
      <c r="M32" s="131"/>
      <c r="N32" s="53"/>
    </row>
    <row r="33" spans="1:14" s="51" customFormat="1" ht="18" customHeight="1" x14ac:dyDescent="0.15">
      <c r="A33" s="150"/>
      <c r="B33" s="125" t="s">
        <v>26</v>
      </c>
      <c r="C33" s="125"/>
      <c r="D33" s="125"/>
      <c r="E33" s="126"/>
      <c r="F33" s="152" t="s">
        <v>17</v>
      </c>
      <c r="G33" s="125"/>
      <c r="H33" s="125"/>
      <c r="I33" s="126"/>
      <c r="J33" s="132"/>
      <c r="K33" s="133"/>
      <c r="L33" s="133"/>
      <c r="M33" s="134"/>
      <c r="N33" s="53"/>
    </row>
    <row r="34" spans="1:14" s="51" customFormat="1" ht="18" customHeight="1" x14ac:dyDescent="0.15">
      <c r="A34" s="54" t="s">
        <v>18</v>
      </c>
      <c r="B34" s="56" t="s">
        <v>14</v>
      </c>
      <c r="C34" s="56" t="s">
        <v>19</v>
      </c>
      <c r="D34" s="57" t="s">
        <v>0</v>
      </c>
      <c r="E34" s="58" t="s">
        <v>1</v>
      </c>
      <c r="F34" s="55" t="s">
        <v>14</v>
      </c>
      <c r="G34" s="56" t="s">
        <v>19</v>
      </c>
      <c r="H34" s="57" t="s">
        <v>0</v>
      </c>
      <c r="I34" s="58" t="s">
        <v>1</v>
      </c>
      <c r="J34" s="55" t="s">
        <v>14</v>
      </c>
      <c r="K34" s="56" t="s">
        <v>19</v>
      </c>
      <c r="L34" s="57" t="s">
        <v>0</v>
      </c>
      <c r="M34" s="58" t="s">
        <v>1</v>
      </c>
      <c r="N34" s="59"/>
    </row>
    <row r="35" spans="1:14" s="51" customFormat="1" ht="18" customHeight="1" x14ac:dyDescent="0.15">
      <c r="A35" s="45">
        <v>17</v>
      </c>
      <c r="B35" s="81">
        <f>SUM(D35:E35)</f>
        <v>1000</v>
      </c>
      <c r="C35" s="47"/>
      <c r="D35" s="48">
        <v>850</v>
      </c>
      <c r="E35" s="49">
        <v>150</v>
      </c>
      <c r="F35" s="17">
        <f>SUM(H35:I35)</f>
        <v>530</v>
      </c>
      <c r="G35" s="23"/>
      <c r="H35" s="48">
        <v>90</v>
      </c>
      <c r="I35" s="49">
        <v>440</v>
      </c>
      <c r="J35" s="17">
        <f>SUM(L35:M35)</f>
        <v>1214</v>
      </c>
      <c r="K35" s="23"/>
      <c r="L35" s="48">
        <v>784</v>
      </c>
      <c r="M35" s="49">
        <v>430</v>
      </c>
      <c r="N35" s="50"/>
    </row>
    <row r="36" spans="1:14" s="51" customFormat="1" ht="18" customHeight="1" x14ac:dyDescent="0.15">
      <c r="A36" s="45">
        <v>18</v>
      </c>
      <c r="B36" s="81">
        <f>SUM(D36:E36)</f>
        <v>1081</v>
      </c>
      <c r="C36" s="47">
        <f t="shared" ref="C36:C44" si="5">B36/B35</f>
        <v>1.081</v>
      </c>
      <c r="D36" s="48">
        <v>922</v>
      </c>
      <c r="E36" s="49">
        <v>159</v>
      </c>
      <c r="F36" s="17">
        <f>SUM(H36:I36)</f>
        <v>530</v>
      </c>
      <c r="G36" s="23">
        <f>F36/F35</f>
        <v>1</v>
      </c>
      <c r="H36" s="48">
        <v>90</v>
      </c>
      <c r="I36" s="49">
        <v>440</v>
      </c>
      <c r="J36" s="17">
        <f>SUM(L36:M36)</f>
        <v>1187</v>
      </c>
      <c r="K36" s="23">
        <f t="shared" ref="K36:K44" si="6">J36/J35</f>
        <v>0.97775947281713349</v>
      </c>
      <c r="L36" s="48">
        <v>765</v>
      </c>
      <c r="M36" s="49">
        <v>422</v>
      </c>
      <c r="N36" s="50"/>
    </row>
    <row r="37" spans="1:14" s="51" customFormat="1" ht="18" customHeight="1" x14ac:dyDescent="0.15">
      <c r="A37" s="45">
        <v>19</v>
      </c>
      <c r="B37" s="81">
        <f>SUM(D37:E37)</f>
        <v>1156</v>
      </c>
      <c r="C37" s="47">
        <f t="shared" si="5"/>
        <v>1.0693802035152637</v>
      </c>
      <c r="D37" s="48">
        <v>982</v>
      </c>
      <c r="E37" s="49">
        <v>174</v>
      </c>
      <c r="F37" s="17">
        <f>SUM(H37:I37)</f>
        <v>530</v>
      </c>
      <c r="G37" s="23">
        <f>F37/F36</f>
        <v>1</v>
      </c>
      <c r="H37" s="48">
        <v>90</v>
      </c>
      <c r="I37" s="49">
        <v>440</v>
      </c>
      <c r="J37" s="17">
        <f>SUM(L37:M37)</f>
        <v>1182</v>
      </c>
      <c r="K37" s="23">
        <f t="shared" si="6"/>
        <v>0.995787700084246</v>
      </c>
      <c r="L37" s="48">
        <v>761</v>
      </c>
      <c r="M37" s="49">
        <v>421</v>
      </c>
      <c r="N37" s="50"/>
    </row>
    <row r="38" spans="1:14" s="51" customFormat="1" ht="18" customHeight="1" x14ac:dyDescent="0.15">
      <c r="A38" s="45">
        <v>20</v>
      </c>
      <c r="B38" s="81">
        <f>SUM(D38:E38)</f>
        <v>1168</v>
      </c>
      <c r="C38" s="47">
        <f t="shared" si="5"/>
        <v>1.0103806228373702</v>
      </c>
      <c r="D38" s="48">
        <v>992</v>
      </c>
      <c r="E38" s="49">
        <v>176</v>
      </c>
      <c r="F38" s="17">
        <f>SUM(H38:I38)</f>
        <v>530</v>
      </c>
      <c r="G38" s="23">
        <f>F38/F37</f>
        <v>1</v>
      </c>
      <c r="H38" s="48">
        <v>90</v>
      </c>
      <c r="I38" s="49">
        <v>440</v>
      </c>
      <c r="J38" s="17">
        <f>SUM(L38:M38)</f>
        <v>1182</v>
      </c>
      <c r="K38" s="23">
        <f t="shared" si="6"/>
        <v>1</v>
      </c>
      <c r="L38" s="48">
        <v>758</v>
      </c>
      <c r="M38" s="49">
        <v>424</v>
      </c>
      <c r="N38" s="50"/>
    </row>
    <row r="39" spans="1:14" s="51" customFormat="1" ht="18" customHeight="1" x14ac:dyDescent="0.15">
      <c r="A39" s="45">
        <v>21</v>
      </c>
      <c r="B39" s="81">
        <f>SUM(D39:E39)</f>
        <v>957</v>
      </c>
      <c r="C39" s="47">
        <f t="shared" si="5"/>
        <v>0.81934931506849318</v>
      </c>
      <c r="D39" s="48">
        <v>805</v>
      </c>
      <c r="E39" s="49">
        <v>152</v>
      </c>
      <c r="F39" s="63"/>
      <c r="G39" s="64"/>
      <c r="H39" s="65"/>
      <c r="I39" s="66"/>
      <c r="J39" s="17">
        <f>SUM(L39:M39)</f>
        <v>1180</v>
      </c>
      <c r="K39" s="23">
        <f t="shared" si="6"/>
        <v>0.99830795262267347</v>
      </c>
      <c r="L39" s="48">
        <v>759</v>
      </c>
      <c r="M39" s="49">
        <v>421</v>
      </c>
      <c r="N39" s="50"/>
    </row>
    <row r="40" spans="1:14" s="51" customFormat="1" ht="18" customHeight="1" x14ac:dyDescent="0.15">
      <c r="A40" s="45">
        <v>22</v>
      </c>
      <c r="B40" s="81">
        <v>1116</v>
      </c>
      <c r="C40" s="47">
        <f t="shared" si="5"/>
        <v>1.1661442006269593</v>
      </c>
      <c r="D40" s="48">
        <v>942</v>
      </c>
      <c r="E40" s="49">
        <v>174</v>
      </c>
      <c r="F40" s="68"/>
      <c r="G40" s="69"/>
      <c r="H40" s="70"/>
      <c r="I40" s="71"/>
      <c r="J40" s="17">
        <v>1143</v>
      </c>
      <c r="K40" s="23">
        <f t="shared" si="6"/>
        <v>0.96864406779661016</v>
      </c>
      <c r="L40" s="48">
        <v>731</v>
      </c>
      <c r="M40" s="49">
        <v>412</v>
      </c>
      <c r="N40" s="50"/>
    </row>
    <row r="41" spans="1:14" s="51" customFormat="1" ht="18" customHeight="1" x14ac:dyDescent="0.15">
      <c r="A41" s="45">
        <v>23</v>
      </c>
      <c r="B41" s="81">
        <v>843</v>
      </c>
      <c r="C41" s="82">
        <f t="shared" si="5"/>
        <v>0.7553763440860215</v>
      </c>
      <c r="D41" s="48">
        <v>706</v>
      </c>
      <c r="E41" s="49">
        <v>137</v>
      </c>
      <c r="F41" s="63"/>
      <c r="G41" s="84"/>
      <c r="H41" s="65"/>
      <c r="I41" s="66"/>
      <c r="J41" s="17">
        <v>1285</v>
      </c>
      <c r="K41" s="80">
        <f t="shared" si="6"/>
        <v>1.1242344706911636</v>
      </c>
      <c r="L41" s="48">
        <v>816</v>
      </c>
      <c r="M41" s="49">
        <v>469</v>
      </c>
      <c r="N41" s="50"/>
    </row>
    <row r="42" spans="1:14" s="51" customFormat="1" ht="18" customHeight="1" x14ac:dyDescent="0.15">
      <c r="A42" s="45">
        <v>24</v>
      </c>
      <c r="B42" s="93">
        <v>970</v>
      </c>
      <c r="C42" s="82">
        <f t="shared" si="5"/>
        <v>1.1506524317912219</v>
      </c>
      <c r="D42" s="48">
        <v>815</v>
      </c>
      <c r="E42" s="49">
        <v>155</v>
      </c>
      <c r="F42" s="63"/>
      <c r="G42" s="84"/>
      <c r="H42" s="65"/>
      <c r="I42" s="66"/>
      <c r="J42" s="86">
        <v>1365</v>
      </c>
      <c r="K42" s="80">
        <f t="shared" si="6"/>
        <v>1.0622568093385214</v>
      </c>
      <c r="L42" s="48">
        <v>865</v>
      </c>
      <c r="M42" s="49">
        <v>500.44499999999999</v>
      </c>
      <c r="N42" s="50"/>
    </row>
    <row r="43" spans="1:14" s="51" customFormat="1" ht="18" customHeight="1" x14ac:dyDescent="0.15">
      <c r="A43" s="45">
        <v>25</v>
      </c>
      <c r="B43" s="104">
        <f>SUM(D43:E43)</f>
        <v>1154</v>
      </c>
      <c r="C43" s="82">
        <f t="shared" si="5"/>
        <v>1.1896907216494845</v>
      </c>
      <c r="D43" s="105">
        <v>976</v>
      </c>
      <c r="E43" s="49">
        <v>178</v>
      </c>
      <c r="F43" s="63"/>
      <c r="G43" s="84"/>
      <c r="H43" s="65"/>
      <c r="I43" s="66"/>
      <c r="J43" s="102">
        <f>SUM(L43:M43)</f>
        <v>1409</v>
      </c>
      <c r="K43" s="80">
        <f t="shared" si="6"/>
        <v>1.0322344322344323</v>
      </c>
      <c r="L43" s="105">
        <v>893</v>
      </c>
      <c r="M43" s="49">
        <v>516</v>
      </c>
      <c r="N43" s="50"/>
    </row>
    <row r="44" spans="1:14" s="51" customFormat="1" ht="18" customHeight="1" x14ac:dyDescent="0.15">
      <c r="A44" s="45">
        <v>26</v>
      </c>
      <c r="B44" s="104">
        <v>1016</v>
      </c>
      <c r="C44" s="82">
        <f t="shared" si="5"/>
        <v>0.88041594454072791</v>
      </c>
      <c r="D44" s="105">
        <v>856</v>
      </c>
      <c r="E44" s="49">
        <v>161</v>
      </c>
      <c r="F44" s="63"/>
      <c r="G44" s="84"/>
      <c r="H44" s="65"/>
      <c r="I44" s="66"/>
      <c r="J44" s="102">
        <v>1505</v>
      </c>
      <c r="K44" s="80">
        <f t="shared" si="6"/>
        <v>1.0681334279630943</v>
      </c>
      <c r="L44" s="105">
        <v>963</v>
      </c>
      <c r="M44" s="49">
        <v>544</v>
      </c>
      <c r="N44" s="50"/>
    </row>
    <row r="45" spans="1:14" s="51" customFormat="1" ht="18" customHeight="1" x14ac:dyDescent="0.15">
      <c r="A45" s="51" t="s">
        <v>5</v>
      </c>
      <c r="B45" s="52"/>
      <c r="C45" s="52"/>
      <c r="D45" s="52"/>
      <c r="E45" s="52"/>
      <c r="F45" s="52"/>
      <c r="G45" s="52"/>
      <c r="H45" s="52"/>
      <c r="I45" s="52"/>
      <c r="J45" s="52"/>
      <c r="K45" s="52"/>
      <c r="L45" s="52"/>
      <c r="M45" s="52"/>
    </row>
    <row r="46" spans="1:14" s="51" customFormat="1" ht="9.9499999999999993" customHeight="1" x14ac:dyDescent="0.15">
      <c r="A46" s="52"/>
      <c r="B46" s="52"/>
      <c r="C46" s="52"/>
      <c r="D46" s="52"/>
      <c r="E46" s="52"/>
      <c r="F46" s="52"/>
      <c r="G46" s="52"/>
      <c r="H46" s="52"/>
      <c r="I46" s="52"/>
      <c r="J46" s="52"/>
      <c r="K46" s="52"/>
      <c r="L46" s="52"/>
      <c r="M46" s="52"/>
    </row>
    <row r="47" spans="1:14" s="51" customFormat="1" ht="18" customHeight="1" x14ac:dyDescent="0.15">
      <c r="A47" s="150"/>
      <c r="B47" s="128" t="s">
        <v>4</v>
      </c>
      <c r="C47" s="129"/>
      <c r="D47" s="135"/>
      <c r="E47" s="136"/>
      <c r="F47" s="128" t="s">
        <v>16</v>
      </c>
      <c r="G47" s="129"/>
      <c r="H47" s="130"/>
      <c r="I47" s="131"/>
      <c r="J47" s="44"/>
      <c r="K47" s="44"/>
      <c r="L47" s="140"/>
      <c r="M47" s="140"/>
      <c r="N47" s="53"/>
    </row>
    <row r="48" spans="1:14" s="51" customFormat="1" ht="18" customHeight="1" x14ac:dyDescent="0.15">
      <c r="A48" s="150"/>
      <c r="B48" s="137"/>
      <c r="C48" s="138"/>
      <c r="D48" s="138"/>
      <c r="E48" s="139"/>
      <c r="F48" s="132"/>
      <c r="G48" s="133"/>
      <c r="H48" s="133"/>
      <c r="I48" s="134"/>
      <c r="J48" s="44"/>
      <c r="K48" s="44"/>
      <c r="L48" s="140"/>
      <c r="M48" s="140"/>
      <c r="N48" s="53"/>
    </row>
    <row r="49" spans="1:14" s="51" customFormat="1" ht="18" customHeight="1" x14ac:dyDescent="0.15">
      <c r="A49" s="54" t="s">
        <v>18</v>
      </c>
      <c r="B49" s="60" t="s">
        <v>14</v>
      </c>
      <c r="C49" s="56" t="s">
        <v>19</v>
      </c>
      <c r="D49" s="57" t="s">
        <v>0</v>
      </c>
      <c r="E49" s="58" t="s">
        <v>1</v>
      </c>
      <c r="F49" s="60" t="s">
        <v>14</v>
      </c>
      <c r="G49" s="56" t="s">
        <v>19</v>
      </c>
      <c r="H49" s="57" t="s">
        <v>0</v>
      </c>
      <c r="I49" s="58" t="s">
        <v>1</v>
      </c>
      <c r="J49" s="61"/>
      <c r="K49" s="61"/>
      <c r="L49" s="61"/>
      <c r="M49" s="61"/>
      <c r="N49" s="59"/>
    </row>
    <row r="50" spans="1:14" s="51" customFormat="1" ht="18" customHeight="1" x14ac:dyDescent="0.15">
      <c r="A50" s="45">
        <v>17</v>
      </c>
      <c r="B50" s="46">
        <f>SUM(D50:E50)</f>
        <v>1019</v>
      </c>
      <c r="C50" s="47"/>
      <c r="D50" s="48">
        <v>719</v>
      </c>
      <c r="E50" s="49">
        <v>300</v>
      </c>
      <c r="F50" s="17">
        <f>SUM(H50:I50)</f>
        <v>702</v>
      </c>
      <c r="G50" s="23"/>
      <c r="H50" s="48">
        <v>300</v>
      </c>
      <c r="I50" s="49">
        <v>402</v>
      </c>
      <c r="J50" s="62"/>
      <c r="K50" s="62"/>
      <c r="L50" s="62"/>
      <c r="M50" s="62"/>
      <c r="N50" s="50"/>
    </row>
    <row r="51" spans="1:14" s="51" customFormat="1" ht="18" customHeight="1" x14ac:dyDescent="0.15">
      <c r="A51" s="45">
        <v>18</v>
      </c>
      <c r="B51" s="46">
        <f>SUM(D51:E51)</f>
        <v>1036</v>
      </c>
      <c r="C51" s="47">
        <f t="shared" ref="C51:C59" si="7">B51/B50</f>
        <v>1.0166830225711483</v>
      </c>
      <c r="D51" s="48">
        <v>733</v>
      </c>
      <c r="E51" s="49">
        <v>303</v>
      </c>
      <c r="F51" s="17">
        <f>SUM(H51:I51)</f>
        <v>683</v>
      </c>
      <c r="G51" s="23">
        <f t="shared" ref="G51:G59" si="8">F51/F50</f>
        <v>0.97293447293447288</v>
      </c>
      <c r="H51" s="48">
        <v>284</v>
      </c>
      <c r="I51" s="49">
        <v>399</v>
      </c>
      <c r="J51" s="62"/>
      <c r="K51" s="62"/>
      <c r="L51" s="62"/>
      <c r="M51" s="62"/>
      <c r="N51" s="50"/>
    </row>
    <row r="52" spans="1:14" s="51" customFormat="1" ht="18" customHeight="1" x14ac:dyDescent="0.15">
      <c r="A52" s="45">
        <v>19</v>
      </c>
      <c r="B52" s="46">
        <f>SUM(D52:E52)</f>
        <v>1088</v>
      </c>
      <c r="C52" s="47">
        <f t="shared" si="7"/>
        <v>1.0501930501930501</v>
      </c>
      <c r="D52" s="48">
        <v>771</v>
      </c>
      <c r="E52" s="49">
        <v>317</v>
      </c>
      <c r="F52" s="17">
        <f>SUM(H52:I52)</f>
        <v>673</v>
      </c>
      <c r="G52" s="23">
        <f t="shared" si="8"/>
        <v>0.98535871156661792</v>
      </c>
      <c r="H52" s="48">
        <v>281</v>
      </c>
      <c r="I52" s="49">
        <v>392</v>
      </c>
      <c r="J52" s="62"/>
      <c r="K52" s="62"/>
      <c r="L52" s="62"/>
      <c r="M52" s="62"/>
      <c r="N52" s="50"/>
    </row>
    <row r="53" spans="1:14" s="51" customFormat="1" ht="18" customHeight="1" x14ac:dyDescent="0.15">
      <c r="A53" s="45">
        <v>20</v>
      </c>
      <c r="B53" s="46">
        <f>SUM(D53:E53)</f>
        <v>1164</v>
      </c>
      <c r="C53" s="47">
        <f t="shared" si="7"/>
        <v>1.0698529411764706</v>
      </c>
      <c r="D53" s="48">
        <v>822</v>
      </c>
      <c r="E53" s="49">
        <v>342</v>
      </c>
      <c r="F53" s="17">
        <f>SUM(H53:I53)</f>
        <v>678</v>
      </c>
      <c r="G53" s="23">
        <f t="shared" si="8"/>
        <v>1.0074294205052006</v>
      </c>
      <c r="H53" s="48">
        <v>281</v>
      </c>
      <c r="I53" s="49">
        <v>397</v>
      </c>
      <c r="J53" s="62"/>
      <c r="K53" s="62"/>
      <c r="L53" s="62"/>
      <c r="M53" s="62"/>
      <c r="N53" s="50"/>
    </row>
    <row r="54" spans="1:14" s="51" customFormat="1" ht="18" customHeight="1" x14ac:dyDescent="0.15">
      <c r="A54" s="45">
        <v>21</v>
      </c>
      <c r="B54" s="46">
        <f>SUM(D54:E54)</f>
        <v>1141</v>
      </c>
      <c r="C54" s="47">
        <f t="shared" si="7"/>
        <v>0.98024054982817865</v>
      </c>
      <c r="D54" s="48">
        <v>807</v>
      </c>
      <c r="E54" s="49">
        <v>334</v>
      </c>
      <c r="F54" s="17">
        <f>SUM(H54:I54)</f>
        <v>674</v>
      </c>
      <c r="G54" s="23">
        <f t="shared" si="8"/>
        <v>0.99410029498525077</v>
      </c>
      <c r="H54" s="48">
        <v>281</v>
      </c>
      <c r="I54" s="49">
        <v>393</v>
      </c>
      <c r="J54" s="62"/>
      <c r="K54" s="62"/>
      <c r="L54" s="62"/>
      <c r="M54" s="62"/>
      <c r="N54" s="50"/>
    </row>
    <row r="55" spans="1:14" s="51" customFormat="1" ht="18" customHeight="1" x14ac:dyDescent="0.15">
      <c r="A55" s="67">
        <v>22</v>
      </c>
      <c r="B55" s="46">
        <v>1011</v>
      </c>
      <c r="C55" s="47">
        <f t="shared" si="7"/>
        <v>0.88606485539000879</v>
      </c>
      <c r="D55" s="48">
        <v>714</v>
      </c>
      <c r="E55" s="49">
        <v>297</v>
      </c>
      <c r="F55" s="17">
        <v>650</v>
      </c>
      <c r="G55" s="23">
        <f t="shared" si="8"/>
        <v>0.96439169139465875</v>
      </c>
      <c r="H55" s="48">
        <v>267</v>
      </c>
      <c r="I55" s="49">
        <v>383</v>
      </c>
      <c r="J55" s="62"/>
      <c r="K55" s="62"/>
      <c r="L55" s="62"/>
      <c r="M55" s="62"/>
      <c r="N55" s="50"/>
    </row>
    <row r="56" spans="1:14" s="51" customFormat="1" ht="18" customHeight="1" x14ac:dyDescent="0.15">
      <c r="A56" s="45">
        <v>23</v>
      </c>
      <c r="B56" s="46">
        <v>1072</v>
      </c>
      <c r="C56" s="82">
        <f t="shared" si="7"/>
        <v>1.0603363006923838</v>
      </c>
      <c r="D56" s="48">
        <v>760</v>
      </c>
      <c r="E56" s="49">
        <v>312</v>
      </c>
      <c r="F56" s="17">
        <v>669</v>
      </c>
      <c r="G56" s="80">
        <f t="shared" si="8"/>
        <v>1.0292307692307692</v>
      </c>
      <c r="H56" s="48">
        <v>274</v>
      </c>
      <c r="I56" s="49">
        <v>395</v>
      </c>
      <c r="J56" s="62"/>
      <c r="K56" s="62"/>
      <c r="L56" s="62"/>
      <c r="M56" s="62"/>
      <c r="N56" s="50"/>
    </row>
    <row r="57" spans="1:14" s="51" customFormat="1" ht="18" customHeight="1" x14ac:dyDescent="0.15">
      <c r="A57" s="45">
        <v>24</v>
      </c>
      <c r="B57" s="88">
        <v>1037</v>
      </c>
      <c r="C57" s="82">
        <f t="shared" si="7"/>
        <v>0.96735074626865669</v>
      </c>
      <c r="D57" s="87">
        <v>731</v>
      </c>
      <c r="E57" s="49">
        <v>306</v>
      </c>
      <c r="F57" s="17">
        <v>655</v>
      </c>
      <c r="G57" s="80">
        <f t="shared" si="8"/>
        <v>0.97907324364723469</v>
      </c>
      <c r="H57" s="85">
        <v>266</v>
      </c>
      <c r="I57" s="49">
        <v>388.67399999999998</v>
      </c>
      <c r="J57" s="62"/>
      <c r="K57" s="62"/>
      <c r="L57" s="62"/>
      <c r="M57" s="62"/>
      <c r="N57" s="50"/>
    </row>
    <row r="58" spans="1:14" s="51" customFormat="1" ht="18" customHeight="1" x14ac:dyDescent="0.15">
      <c r="A58" s="45">
        <v>25</v>
      </c>
      <c r="B58" s="88">
        <f>SUM(D58:E58)</f>
        <v>1134</v>
      </c>
      <c r="C58" s="82">
        <f t="shared" si="7"/>
        <v>1.0935390549662487</v>
      </c>
      <c r="D58" s="48">
        <v>823</v>
      </c>
      <c r="E58" s="49">
        <v>311</v>
      </c>
      <c r="F58" s="86">
        <f>SUM(H58:I58)</f>
        <v>640</v>
      </c>
      <c r="G58" s="80">
        <f t="shared" si="8"/>
        <v>0.97709923664122134</v>
      </c>
      <c r="H58" s="48">
        <v>263</v>
      </c>
      <c r="I58" s="49">
        <v>377</v>
      </c>
      <c r="J58" s="62"/>
      <c r="K58" s="62"/>
      <c r="L58" s="62"/>
      <c r="M58" s="62"/>
      <c r="N58" s="50"/>
    </row>
    <row r="59" spans="1:14" s="51" customFormat="1" ht="18" customHeight="1" x14ac:dyDescent="0.15">
      <c r="A59" s="45">
        <v>26</v>
      </c>
      <c r="B59" s="88">
        <v>935</v>
      </c>
      <c r="C59" s="82">
        <f t="shared" si="7"/>
        <v>0.82451499118165783</v>
      </c>
      <c r="D59" s="48">
        <v>727</v>
      </c>
      <c r="E59" s="49">
        <v>300</v>
      </c>
      <c r="F59" s="86">
        <v>721</v>
      </c>
      <c r="G59" s="80">
        <f t="shared" si="8"/>
        <v>1.1265624999999999</v>
      </c>
      <c r="H59" s="48">
        <v>254</v>
      </c>
      <c r="I59" s="49">
        <v>375</v>
      </c>
      <c r="J59" s="62"/>
      <c r="K59" s="62"/>
      <c r="L59" s="62"/>
      <c r="M59" s="62"/>
      <c r="N59" s="50"/>
    </row>
    <row r="60" spans="1:14" s="51" customFormat="1" ht="18" customHeight="1" x14ac:dyDescent="0.15">
      <c r="A60" s="149" t="s">
        <v>25</v>
      </c>
      <c r="B60" s="149"/>
      <c r="C60" s="149"/>
      <c r="D60" s="149"/>
      <c r="E60" s="149"/>
      <c r="F60" s="149"/>
      <c r="G60" s="149"/>
      <c r="H60" s="149"/>
      <c r="I60" s="149"/>
      <c r="J60" s="149"/>
      <c r="K60" s="149"/>
      <c r="L60" s="149"/>
      <c r="M60" s="149"/>
      <c r="N60" s="50"/>
    </row>
    <row r="61" spans="1:14" s="51" customFormat="1" ht="18" customHeight="1" x14ac:dyDescent="0.15">
      <c r="A61" s="51" t="s">
        <v>5</v>
      </c>
    </row>
  </sheetData>
  <mergeCells count="21">
    <mergeCell ref="J2:M3"/>
    <mergeCell ref="A17:A18"/>
    <mergeCell ref="A2:A3"/>
    <mergeCell ref="F33:I33"/>
    <mergeCell ref="F32:I32"/>
    <mergeCell ref="B32:E32"/>
    <mergeCell ref="L48:M48"/>
    <mergeCell ref="B17:E18"/>
    <mergeCell ref="A60:M60"/>
    <mergeCell ref="A32:A33"/>
    <mergeCell ref="A47:A48"/>
    <mergeCell ref="B2:E3"/>
    <mergeCell ref="F17:I18"/>
    <mergeCell ref="B33:E33"/>
    <mergeCell ref="L1:M1"/>
    <mergeCell ref="F47:I48"/>
    <mergeCell ref="B47:E48"/>
    <mergeCell ref="J32:M33"/>
    <mergeCell ref="J17:M18"/>
    <mergeCell ref="F2:I3"/>
    <mergeCell ref="L47:M47"/>
  </mergeCells>
  <phoneticPr fontId="2"/>
  <pageMargins left="0.59055118110236227" right="0.19685039370078741" top="0.59055118110236227" bottom="0.39370078740157483" header="0.51181102362204722" footer="0.51181102362204722"/>
  <pageSetup paperSize="9" scale="7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topLeftCell="A6" zoomScale="115" zoomScaleNormal="115" zoomScaleSheetLayoutView="100" workbookViewId="0">
      <selection activeCell="B17" sqref="B17"/>
    </sheetView>
  </sheetViews>
  <sheetFormatPr defaultRowHeight="20.100000000000001" customHeight="1" x14ac:dyDescent="0.15"/>
  <cols>
    <col min="1" max="1" width="5.625" style="2" customWidth="1"/>
    <col min="2" max="4" width="25.625" style="2" customWidth="1"/>
    <col min="5" max="5" width="10.625" style="2" customWidth="1"/>
    <col min="6" max="16384" width="9" style="2"/>
  </cols>
  <sheetData>
    <row r="1" spans="1:5" ht="18" customHeight="1" x14ac:dyDescent="0.15">
      <c r="A1" s="1" t="s">
        <v>24</v>
      </c>
      <c r="B1" s="6"/>
      <c r="C1" s="7"/>
      <c r="D1" s="7"/>
    </row>
    <row r="2" spans="1:5" ht="18" customHeight="1" x14ac:dyDescent="0.15">
      <c r="A2" s="157" t="s">
        <v>23</v>
      </c>
      <c r="B2" s="118" t="s">
        <v>21</v>
      </c>
      <c r="C2" s="118" t="s">
        <v>27</v>
      </c>
      <c r="D2" s="155" t="s">
        <v>22</v>
      </c>
      <c r="E2" s="5"/>
    </row>
    <row r="3" spans="1:5" ht="18" customHeight="1" thickBot="1" x14ac:dyDescent="0.2">
      <c r="A3" s="158"/>
      <c r="B3" s="154"/>
      <c r="C3" s="154"/>
      <c r="D3" s="156"/>
      <c r="E3" s="5"/>
    </row>
    <row r="4" spans="1:5" ht="20.100000000000001" customHeight="1" thickTop="1" x14ac:dyDescent="0.15">
      <c r="A4" s="36">
        <v>6</v>
      </c>
      <c r="B4" s="106">
        <v>170602</v>
      </c>
      <c r="C4" s="37"/>
      <c r="D4" s="38"/>
      <c r="E4" s="3"/>
    </row>
    <row r="5" spans="1:5" ht="20.100000000000001" customHeight="1" x14ac:dyDescent="0.15">
      <c r="A5" s="39">
        <v>7</v>
      </c>
      <c r="B5" s="107">
        <v>185630</v>
      </c>
      <c r="C5" s="40"/>
      <c r="D5" s="41"/>
      <c r="E5" s="3"/>
    </row>
    <row r="6" spans="1:5" ht="20.100000000000001" customHeight="1" x14ac:dyDescent="0.15">
      <c r="A6" s="39">
        <v>8</v>
      </c>
      <c r="B6" s="107">
        <v>195933</v>
      </c>
      <c r="C6" s="40"/>
      <c r="D6" s="41"/>
      <c r="E6" s="3"/>
    </row>
    <row r="7" spans="1:5" ht="20.100000000000001" customHeight="1" x14ac:dyDescent="0.15">
      <c r="A7" s="39">
        <v>9</v>
      </c>
      <c r="B7" s="107">
        <v>186626</v>
      </c>
      <c r="C7" s="40"/>
      <c r="D7" s="41"/>
      <c r="E7" s="3"/>
    </row>
    <row r="8" spans="1:5" ht="20.100000000000001" customHeight="1" x14ac:dyDescent="0.15">
      <c r="A8" s="39">
        <v>10</v>
      </c>
      <c r="B8" s="107">
        <v>169392</v>
      </c>
      <c r="C8" s="40"/>
      <c r="D8" s="41"/>
      <c r="E8" s="3"/>
    </row>
    <row r="9" spans="1:5" ht="20.100000000000001" customHeight="1" x14ac:dyDescent="0.15">
      <c r="A9" s="39">
        <v>11</v>
      </c>
      <c r="B9" s="107">
        <v>162446</v>
      </c>
      <c r="C9" s="40"/>
      <c r="D9" s="41"/>
      <c r="E9" s="3"/>
    </row>
    <row r="10" spans="1:5" ht="20.100000000000001" customHeight="1" x14ac:dyDescent="0.15">
      <c r="A10" s="39">
        <v>12</v>
      </c>
      <c r="B10" s="107">
        <v>185758</v>
      </c>
      <c r="C10" s="40"/>
      <c r="D10" s="41"/>
      <c r="E10" s="3"/>
    </row>
    <row r="11" spans="1:5" ht="20.100000000000001" customHeight="1" x14ac:dyDescent="0.15">
      <c r="A11" s="39">
        <v>13</v>
      </c>
      <c r="B11" s="107">
        <v>178495</v>
      </c>
      <c r="C11" s="40"/>
      <c r="D11" s="41"/>
      <c r="E11" s="3"/>
    </row>
    <row r="12" spans="1:5" ht="20.100000000000001" customHeight="1" x14ac:dyDescent="0.15">
      <c r="A12" s="39">
        <v>14</v>
      </c>
      <c r="B12" s="108">
        <v>147333</v>
      </c>
      <c r="C12" s="92"/>
      <c r="D12" s="91"/>
      <c r="E12" s="90"/>
    </row>
    <row r="13" spans="1:5" ht="20.100000000000001" customHeight="1" x14ac:dyDescent="0.15">
      <c r="A13" s="42">
        <v>15</v>
      </c>
      <c r="B13" s="108">
        <v>162088</v>
      </c>
      <c r="C13" s="92"/>
      <c r="D13" s="91"/>
      <c r="E13" s="90"/>
    </row>
    <row r="14" spans="1:5" ht="20.100000000000001" customHeight="1" x14ac:dyDescent="0.15">
      <c r="A14" s="42">
        <v>16</v>
      </c>
      <c r="B14" s="108">
        <v>173431</v>
      </c>
      <c r="C14" s="92"/>
      <c r="D14" s="91"/>
      <c r="E14" s="90"/>
    </row>
    <row r="15" spans="1:5" ht="20.100000000000001" customHeight="1" x14ac:dyDescent="0.15">
      <c r="A15" s="42">
        <v>17</v>
      </c>
      <c r="B15" s="108">
        <v>189347</v>
      </c>
      <c r="C15" s="108">
        <v>42025</v>
      </c>
      <c r="D15" s="110"/>
      <c r="E15" s="90"/>
    </row>
    <row r="16" spans="1:5" ht="20.100000000000001" customHeight="1" x14ac:dyDescent="0.15">
      <c r="A16" s="42">
        <v>18</v>
      </c>
      <c r="B16" s="108">
        <v>151606</v>
      </c>
      <c r="C16" s="108">
        <v>30390</v>
      </c>
      <c r="D16" s="109">
        <v>26157</v>
      </c>
      <c r="E16" s="90"/>
    </row>
    <row r="17" spans="1:5" ht="20.100000000000001" customHeight="1" x14ac:dyDescent="0.15">
      <c r="A17" s="42">
        <v>19</v>
      </c>
      <c r="B17" s="108">
        <v>170716</v>
      </c>
      <c r="C17" s="108">
        <v>27396</v>
      </c>
      <c r="D17" s="109">
        <v>34894</v>
      </c>
      <c r="E17" s="90"/>
    </row>
    <row r="18" spans="1:5" ht="20.100000000000001" customHeight="1" x14ac:dyDescent="0.15">
      <c r="A18" s="43">
        <v>20</v>
      </c>
      <c r="B18" s="108">
        <v>153443</v>
      </c>
      <c r="C18" s="108">
        <v>29343</v>
      </c>
      <c r="D18" s="109">
        <v>28187</v>
      </c>
      <c r="E18" s="90"/>
    </row>
    <row r="19" spans="1:5" ht="20.100000000000001" customHeight="1" x14ac:dyDescent="0.15">
      <c r="A19" s="43">
        <v>21</v>
      </c>
      <c r="B19" s="109">
        <v>205870</v>
      </c>
      <c r="C19" s="109">
        <v>33782</v>
      </c>
      <c r="D19" s="109">
        <v>32390</v>
      </c>
      <c r="E19" s="90"/>
    </row>
    <row r="20" spans="1:5" ht="20.100000000000001" customHeight="1" x14ac:dyDescent="0.15">
      <c r="A20" s="43">
        <v>22</v>
      </c>
      <c r="B20" s="109">
        <v>188444</v>
      </c>
      <c r="C20" s="109">
        <v>27433</v>
      </c>
      <c r="D20" s="109">
        <v>37152</v>
      </c>
      <c r="E20" s="90"/>
    </row>
    <row r="21" spans="1:5" ht="20.100000000000001" customHeight="1" x14ac:dyDescent="0.15">
      <c r="A21" s="43">
        <v>23</v>
      </c>
      <c r="B21" s="109">
        <v>214572</v>
      </c>
      <c r="C21" s="109">
        <v>26425</v>
      </c>
      <c r="D21" s="109">
        <v>38918</v>
      </c>
      <c r="E21" s="90"/>
    </row>
    <row r="22" spans="1:5" ht="20.100000000000001" customHeight="1" x14ac:dyDescent="0.15">
      <c r="A22" s="43">
        <v>24</v>
      </c>
      <c r="B22" s="109">
        <v>232584</v>
      </c>
      <c r="C22" s="109">
        <v>27537</v>
      </c>
      <c r="D22" s="109">
        <v>34188</v>
      </c>
      <c r="E22" s="90"/>
    </row>
    <row r="23" spans="1:5" ht="18" customHeight="1" x14ac:dyDescent="0.15">
      <c r="A23" s="43">
        <v>25</v>
      </c>
      <c r="B23" s="109">
        <v>193312</v>
      </c>
      <c r="C23" s="109">
        <v>27231</v>
      </c>
      <c r="D23" s="109">
        <v>34539</v>
      </c>
    </row>
    <row r="24" spans="1:5" ht="18" customHeight="1" x14ac:dyDescent="0.15">
      <c r="A24" s="43">
        <v>26</v>
      </c>
      <c r="B24" s="109">
        <v>199944</v>
      </c>
      <c r="C24" s="109">
        <v>24030</v>
      </c>
      <c r="D24" s="109">
        <v>30250</v>
      </c>
    </row>
    <row r="25" spans="1:5" ht="18" customHeight="1" x14ac:dyDescent="0.15">
      <c r="A25" s="2" t="s">
        <v>20</v>
      </c>
      <c r="B25" s="7"/>
      <c r="C25" s="7"/>
      <c r="D25" s="7"/>
      <c r="E25" s="5"/>
    </row>
    <row r="26" spans="1:5" ht="18" customHeight="1" x14ac:dyDescent="0.15">
      <c r="A26" s="30"/>
      <c r="B26" s="31"/>
      <c r="C26" s="32"/>
      <c r="D26" s="32"/>
      <c r="E26" s="5"/>
    </row>
    <row r="27" spans="1:5" ht="18" customHeight="1" x14ac:dyDescent="0.15">
      <c r="A27" s="5"/>
      <c r="B27" s="5"/>
      <c r="C27" s="5"/>
      <c r="D27" s="5"/>
      <c r="E27" s="3"/>
    </row>
    <row r="28" spans="1:5" ht="18" customHeight="1" x14ac:dyDescent="0.15">
      <c r="A28" s="5"/>
      <c r="B28" s="33"/>
      <c r="C28" s="90"/>
      <c r="D28" s="90"/>
      <c r="E28" s="90"/>
    </row>
    <row r="29" spans="1:5" ht="18" customHeight="1" x14ac:dyDescent="0.15">
      <c r="A29" s="3"/>
      <c r="B29" s="33"/>
      <c r="C29" s="90"/>
      <c r="D29" s="90"/>
      <c r="E29" s="90"/>
    </row>
    <row r="30" spans="1:5" ht="18" customHeight="1" x14ac:dyDescent="0.15">
      <c r="A30" s="3"/>
      <c r="B30" s="33"/>
      <c r="C30" s="90"/>
      <c r="D30" s="90"/>
      <c r="E30" s="90"/>
    </row>
    <row r="31" spans="1:5" ht="18" customHeight="1" x14ac:dyDescent="0.15">
      <c r="A31" s="3"/>
      <c r="B31" s="33"/>
      <c r="C31" s="90"/>
      <c r="D31" s="90"/>
      <c r="E31" s="90"/>
    </row>
    <row r="32" spans="1:5" ht="18" customHeight="1" x14ac:dyDescent="0.15">
      <c r="A32" s="3"/>
      <c r="B32" s="33"/>
      <c r="C32" s="90"/>
      <c r="D32" s="90"/>
      <c r="E32" s="90"/>
    </row>
    <row r="33" spans="1:5" ht="18" customHeight="1" x14ac:dyDescent="0.15">
      <c r="A33" s="3"/>
      <c r="B33" s="33"/>
      <c r="C33" s="90"/>
      <c r="D33" s="90"/>
      <c r="E33" s="90"/>
    </row>
    <row r="34" spans="1:5" ht="18" customHeight="1" x14ac:dyDescent="0.15">
      <c r="A34" s="34"/>
      <c r="B34" s="34"/>
      <c r="C34" s="34"/>
      <c r="D34" s="34"/>
    </row>
    <row r="35" spans="1:5" ht="18" customHeight="1" x14ac:dyDescent="0.15">
      <c r="A35" s="34"/>
      <c r="B35" s="34"/>
      <c r="C35" s="34"/>
      <c r="D35" s="34"/>
    </row>
    <row r="36" spans="1:5" ht="18" customHeight="1" x14ac:dyDescent="0.15">
      <c r="A36" s="30"/>
      <c r="B36" s="5"/>
      <c r="C36" s="5"/>
      <c r="D36" s="5"/>
      <c r="E36" s="5"/>
    </row>
    <row r="37" spans="1:5" ht="18" customHeight="1" x14ac:dyDescent="0.15">
      <c r="A37" s="30"/>
      <c r="B37" s="32"/>
      <c r="C37" s="32"/>
      <c r="D37" s="32"/>
      <c r="E37" s="5"/>
    </row>
    <row r="38" spans="1:5" ht="18" customHeight="1" x14ac:dyDescent="0.15">
      <c r="A38" s="5"/>
      <c r="B38" s="5"/>
      <c r="C38" s="5"/>
      <c r="D38" s="5"/>
      <c r="E38" s="3"/>
    </row>
    <row r="39" spans="1:5" ht="18" customHeight="1" x14ac:dyDescent="0.15">
      <c r="A39" s="5"/>
      <c r="B39" s="33"/>
      <c r="C39" s="90"/>
      <c r="D39" s="90"/>
      <c r="E39" s="90"/>
    </row>
    <row r="40" spans="1:5" ht="18" customHeight="1" x14ac:dyDescent="0.15">
      <c r="A40" s="3"/>
      <c r="B40" s="33"/>
      <c r="C40" s="90"/>
      <c r="D40" s="90"/>
      <c r="E40" s="90"/>
    </row>
    <row r="41" spans="1:5" ht="18" customHeight="1" x14ac:dyDescent="0.15">
      <c r="A41" s="3"/>
      <c r="B41" s="33"/>
      <c r="C41" s="90"/>
      <c r="D41" s="90"/>
      <c r="E41" s="90"/>
    </row>
    <row r="42" spans="1:5" ht="18" customHeight="1" x14ac:dyDescent="0.15">
      <c r="A42" s="3"/>
      <c r="B42" s="33"/>
      <c r="C42" s="90"/>
      <c r="D42" s="90"/>
      <c r="E42" s="90"/>
    </row>
    <row r="43" spans="1:5" ht="18" customHeight="1" x14ac:dyDescent="0.15">
      <c r="A43" s="3"/>
      <c r="B43" s="33"/>
      <c r="C43" s="90"/>
      <c r="D43" s="90"/>
      <c r="E43" s="90"/>
    </row>
    <row r="44" spans="1:5" ht="18" customHeight="1" x14ac:dyDescent="0.15">
      <c r="A44" s="3"/>
      <c r="B44" s="33"/>
      <c r="C44" s="90"/>
      <c r="D44" s="90"/>
      <c r="E44" s="90"/>
    </row>
    <row r="45" spans="1:5" ht="18" customHeight="1" x14ac:dyDescent="0.15">
      <c r="A45" s="34"/>
      <c r="B45" s="34"/>
      <c r="C45" s="34"/>
      <c r="D45" s="34"/>
    </row>
    <row r="46" spans="1:5" ht="18" customHeight="1" x14ac:dyDescent="0.15">
      <c r="A46" s="34"/>
      <c r="B46" s="34"/>
      <c r="C46" s="34"/>
      <c r="D46" s="34"/>
    </row>
    <row r="47" spans="1:5" ht="18" customHeight="1" x14ac:dyDescent="0.15">
      <c r="A47" s="30"/>
      <c r="B47" s="5"/>
      <c r="C47" s="5"/>
      <c r="D47" s="5"/>
      <c r="E47" s="5"/>
    </row>
    <row r="48" spans="1:5" ht="18" customHeight="1" x14ac:dyDescent="0.15">
      <c r="A48" s="30"/>
      <c r="B48" s="31"/>
      <c r="C48" s="32"/>
      <c r="D48" s="5"/>
      <c r="E48" s="5"/>
    </row>
    <row r="49" spans="1:5" ht="18" customHeight="1" x14ac:dyDescent="0.15">
      <c r="A49" s="5"/>
      <c r="B49" s="35"/>
      <c r="C49" s="35"/>
      <c r="D49" s="3"/>
      <c r="E49" s="3"/>
    </row>
    <row r="50" spans="1:5" ht="18" customHeight="1" x14ac:dyDescent="0.15">
      <c r="A50" s="5"/>
      <c r="B50" s="33"/>
      <c r="C50" s="90"/>
      <c r="D50" s="90"/>
      <c r="E50" s="90"/>
    </row>
    <row r="51" spans="1:5" ht="18" customHeight="1" x14ac:dyDescent="0.15">
      <c r="A51" s="3"/>
      <c r="B51" s="33"/>
      <c r="C51" s="90"/>
      <c r="D51" s="90"/>
      <c r="E51" s="90"/>
    </row>
    <row r="52" spans="1:5" ht="18" customHeight="1" x14ac:dyDescent="0.15">
      <c r="A52" s="3"/>
      <c r="B52" s="33"/>
      <c r="C52" s="90"/>
      <c r="D52" s="90"/>
      <c r="E52" s="90"/>
    </row>
    <row r="53" spans="1:5" ht="18" customHeight="1" x14ac:dyDescent="0.15">
      <c r="A53" s="3"/>
      <c r="B53" s="33"/>
      <c r="C53" s="90"/>
      <c r="D53" s="90"/>
      <c r="E53" s="90"/>
    </row>
    <row r="54" spans="1:5" ht="18" customHeight="1" x14ac:dyDescent="0.15">
      <c r="A54" s="3"/>
      <c r="B54" s="33"/>
      <c r="C54" s="90"/>
      <c r="D54" s="90"/>
      <c r="E54" s="90"/>
    </row>
    <row r="55" spans="1:5" ht="18" customHeight="1" x14ac:dyDescent="0.15">
      <c r="A55" s="3"/>
      <c r="B55" s="33"/>
      <c r="C55" s="90"/>
      <c r="D55" s="90"/>
      <c r="E55" s="90"/>
    </row>
    <row r="56" spans="1:5" ht="18" customHeight="1" x14ac:dyDescent="0.15">
      <c r="A56" s="34"/>
      <c r="B56" s="34"/>
      <c r="C56" s="34"/>
      <c r="D56" s="34"/>
    </row>
  </sheetData>
  <mergeCells count="4">
    <mergeCell ref="B2:B3"/>
    <mergeCell ref="C2:C3"/>
    <mergeCell ref="D2:D3"/>
    <mergeCell ref="A2:A3"/>
  </mergeCells>
  <phoneticPr fontId="2"/>
  <pageMargins left="0.78740157480314965" right="0.39370078740157483"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21-1(観光地利用者統計調査結果)</vt:lpstr>
      <vt:lpstr>21-1 (パラダ、カブトムシドーム、昆虫館)</vt:lpstr>
      <vt:lpstr>'21-1 (パラダ、カブトムシドーム、昆虫館)'!Print_Area</vt:lpstr>
      <vt:lpstr>'21-1(観光地利用者統計調査結果)'!Print_Area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2016-01-19T07:24:35Z</cp:lastPrinted>
  <dcterms:created xsi:type="dcterms:W3CDTF">1997-01-08T22:48:59Z</dcterms:created>
  <dcterms:modified xsi:type="dcterms:W3CDTF">2023-03-22T04:07:52Z</dcterms:modified>
</cp:coreProperties>
</file>