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10378937-441E-4DF9-9C10-D3B2BA620779}" xr6:coauthVersionLast="36" xr6:coauthVersionMax="36" xr10:uidLastSave="{00000000-0000-0000-0000-000000000000}"/>
  <bookViews>
    <workbookView xWindow="0" yWindow="0" windowWidth="13650" windowHeight="13380" tabRatio="674"/>
  </bookViews>
  <sheets>
    <sheet name="26-4" sheetId="7" r:id="rId1"/>
  </sheets>
  <definedNames>
    <definedName name="_xlnm.Print_Area" localSheetId="0">'26-4'!$A$1:$Q$18</definedName>
  </definedNames>
  <calcPr calcId="191029"/>
</workbook>
</file>

<file path=xl/calcChain.xml><?xml version="1.0" encoding="utf-8"?>
<calcChain xmlns="http://schemas.openxmlformats.org/spreadsheetml/2006/main">
  <c r="M16" i="7" l="1"/>
  <c r="H16" i="7"/>
  <c r="D16" i="7"/>
  <c r="C16" i="7" s="1"/>
  <c r="D66" i="7"/>
  <c r="E66" i="7"/>
  <c r="F66" i="7"/>
  <c r="G66" i="7"/>
  <c r="H66" i="7"/>
  <c r="I66" i="7"/>
  <c r="J66" i="7"/>
  <c r="K66" i="7"/>
  <c r="L66" i="7"/>
  <c r="M66" i="7"/>
  <c r="N66" i="7"/>
  <c r="O66" i="7"/>
  <c r="P66" i="7"/>
  <c r="C66" i="7"/>
  <c r="D55" i="7"/>
  <c r="P53" i="7"/>
  <c r="P58" i="7"/>
  <c r="O53" i="7"/>
  <c r="O55" i="7"/>
  <c r="O58" i="7"/>
  <c r="N53" i="7"/>
  <c r="N55" i="7" s="1"/>
  <c r="M55" i="7" s="1"/>
  <c r="M53" i="7"/>
  <c r="L53" i="7"/>
  <c r="L58" i="7"/>
  <c r="K53" i="7"/>
  <c r="K58" i="7"/>
  <c r="J53" i="7"/>
  <c r="J58" i="7" s="1"/>
  <c r="J55" i="7"/>
  <c r="H55" i="7" s="1"/>
  <c r="I53" i="7"/>
  <c r="I58" i="7"/>
  <c r="G53" i="7"/>
  <c r="G58" i="7"/>
  <c r="F53" i="7"/>
  <c r="F58" i="7"/>
  <c r="E53" i="7"/>
  <c r="E58" i="7"/>
  <c r="D53" i="7"/>
  <c r="M46" i="7"/>
  <c r="H46" i="7"/>
  <c r="D46" i="7"/>
  <c r="C46" i="7" s="1"/>
  <c r="M45" i="7"/>
  <c r="H45" i="7"/>
  <c r="D45" i="7"/>
  <c r="C45" i="7"/>
  <c r="M44" i="7"/>
  <c r="H44" i="7"/>
  <c r="D44" i="7"/>
  <c r="C44" i="7" s="1"/>
  <c r="M43" i="7"/>
  <c r="H43" i="7"/>
  <c r="D43" i="7"/>
  <c r="C43" i="7" s="1"/>
  <c r="M42" i="7"/>
  <c r="H42" i="7"/>
  <c r="D42" i="7"/>
  <c r="C42" i="7" s="1"/>
  <c r="M41" i="7"/>
  <c r="C41" i="7"/>
  <c r="H41" i="7"/>
  <c r="D41" i="7"/>
  <c r="M40" i="7"/>
  <c r="C40" i="7" s="1"/>
  <c r="H40" i="7"/>
  <c r="D40" i="7"/>
  <c r="M39" i="7"/>
  <c r="H39" i="7"/>
  <c r="D39" i="7"/>
  <c r="C39" i="7" s="1"/>
  <c r="M38" i="7"/>
  <c r="H38" i="7"/>
  <c r="D38" i="7"/>
  <c r="C38" i="7" s="1"/>
  <c r="M37" i="7"/>
  <c r="H37" i="7"/>
  <c r="D37" i="7"/>
  <c r="C37" i="7" s="1"/>
  <c r="M36" i="7"/>
  <c r="H36" i="7"/>
  <c r="D36" i="7"/>
  <c r="C36" i="7" s="1"/>
  <c r="M35" i="7"/>
  <c r="H35" i="7"/>
  <c r="D35" i="7"/>
  <c r="C35" i="7" s="1"/>
  <c r="M34" i="7"/>
  <c r="H34" i="7"/>
  <c r="D34" i="7"/>
  <c r="C34" i="7" s="1"/>
  <c r="M33" i="7"/>
  <c r="C33" i="7" s="1"/>
  <c r="H33" i="7"/>
  <c r="D33" i="7"/>
  <c r="M32" i="7"/>
  <c r="C32" i="7" s="1"/>
  <c r="H32" i="7"/>
  <c r="D32" i="7"/>
  <c r="M31" i="7"/>
  <c r="H31" i="7"/>
  <c r="D31" i="7"/>
  <c r="C31" i="7" s="1"/>
  <c r="M30" i="7"/>
  <c r="H30" i="7"/>
  <c r="D30" i="7"/>
  <c r="C30" i="7" s="1"/>
  <c r="M29" i="7"/>
  <c r="H29" i="7"/>
  <c r="D29" i="7"/>
  <c r="C29" i="7" s="1"/>
  <c r="M28" i="7"/>
  <c r="H28" i="7"/>
  <c r="D28" i="7"/>
  <c r="C28" i="7" s="1"/>
  <c r="M27" i="7"/>
  <c r="H27" i="7"/>
  <c r="D27" i="7"/>
  <c r="C27" i="7" s="1"/>
  <c r="M26" i="7"/>
  <c r="H26" i="7"/>
  <c r="D26" i="7"/>
  <c r="C26" i="7" s="1"/>
  <c r="M25" i="7"/>
  <c r="C25" i="7"/>
  <c r="H25" i="7"/>
  <c r="D25" i="7"/>
  <c r="M24" i="7"/>
  <c r="C24" i="7" s="1"/>
  <c r="H24" i="7"/>
  <c r="D24" i="7"/>
  <c r="M23" i="7"/>
  <c r="H23" i="7"/>
  <c r="D23" i="7"/>
  <c r="C23" i="7" s="1"/>
  <c r="M15" i="7"/>
  <c r="H15" i="7"/>
  <c r="D15" i="7"/>
  <c r="C15" i="7" s="1"/>
  <c r="M14" i="7"/>
  <c r="H14" i="7"/>
  <c r="D14" i="7"/>
  <c r="C14" i="7" s="1"/>
  <c r="M13" i="7"/>
  <c r="L13" i="7"/>
  <c r="H13" i="7"/>
  <c r="D13" i="7"/>
  <c r="C13" i="7"/>
  <c r="L12" i="7"/>
  <c r="H12" i="7"/>
  <c r="D12" i="7"/>
  <c r="C12" i="7"/>
  <c r="L11" i="7"/>
  <c r="H11" i="7"/>
  <c r="D11" i="7"/>
  <c r="C11" i="7" s="1"/>
  <c r="O10" i="7"/>
  <c r="M10" i="7" s="1"/>
  <c r="N10" i="7"/>
  <c r="L10" i="7"/>
  <c r="C10" i="7" s="1"/>
  <c r="H10" i="7"/>
  <c r="G10" i="7"/>
  <c r="F10" i="7"/>
  <c r="E10" i="7"/>
  <c r="M9" i="7"/>
  <c r="L9" i="7"/>
  <c r="H9" i="7"/>
  <c r="D9" i="7"/>
  <c r="C9" i="7" s="1"/>
  <c r="P8" i="7"/>
  <c r="L8" i="7"/>
  <c r="K8" i="7"/>
  <c r="H8" i="7"/>
  <c r="G8" i="7"/>
  <c r="F8" i="7"/>
  <c r="E8" i="7"/>
  <c r="D8" i="7" s="1"/>
  <c r="C8" i="7" s="1"/>
  <c r="P7" i="7"/>
  <c r="N7" i="7"/>
  <c r="M7" i="7"/>
  <c r="L7" i="7"/>
  <c r="K7" i="7"/>
  <c r="H7" i="7"/>
  <c r="G7" i="7"/>
  <c r="F7" i="7"/>
  <c r="E7" i="7"/>
  <c r="D7" i="7"/>
  <c r="C7" i="7"/>
  <c r="P6" i="7"/>
  <c r="N6" i="7"/>
  <c r="M6" i="7"/>
  <c r="L6" i="7"/>
  <c r="K6" i="7"/>
  <c r="H6" i="7" s="1"/>
  <c r="G6" i="7"/>
  <c r="F6" i="7"/>
  <c r="E6" i="7"/>
  <c r="D6" i="7" s="1"/>
  <c r="C6" i="7" s="1"/>
  <c r="P5" i="7"/>
  <c r="O5" i="7"/>
  <c r="N5" i="7"/>
  <c r="M5" i="7" s="1"/>
  <c r="L5" i="7"/>
  <c r="K5" i="7"/>
  <c r="H5" i="7"/>
  <c r="G5" i="7"/>
  <c r="F5" i="7"/>
  <c r="E5" i="7"/>
  <c r="D5" i="7" s="1"/>
  <c r="C5" i="7" s="1"/>
  <c r="P4" i="7"/>
  <c r="O4" i="7"/>
  <c r="N4" i="7"/>
  <c r="M4" i="7" s="1"/>
  <c r="L4" i="7"/>
  <c r="K4" i="7"/>
  <c r="H4" i="7"/>
  <c r="G4" i="7"/>
  <c r="F4" i="7"/>
  <c r="E4" i="7"/>
  <c r="D4" i="7"/>
  <c r="C4" i="7" s="1"/>
  <c r="D10" i="7"/>
  <c r="C55" i="7" l="1"/>
  <c r="M58" i="7"/>
  <c r="N58" i="7"/>
  <c r="D58" i="7"/>
  <c r="H53" i="7"/>
  <c r="C53" i="7" l="1"/>
  <c r="C58" i="7" s="1"/>
  <c r="H58" i="7"/>
</calcChain>
</file>

<file path=xl/sharedStrings.xml><?xml version="1.0" encoding="utf-8"?>
<sst xmlns="http://schemas.openxmlformats.org/spreadsheetml/2006/main" count="122" uniqueCount="39">
  <si>
    <t>年次</t>
  </si>
  <si>
    <t>平成11年度</t>
  </si>
  <si>
    <t>佐久市</t>
  </si>
  <si>
    <t>臼田町</t>
  </si>
  <si>
    <t>浅科村</t>
  </si>
  <si>
    <t>望月町</t>
  </si>
  <si>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</si>
  <si>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</si>
  <si>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</si>
  <si>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舗装</t>
    <rPh sb="0" eb="2">
      <t>ホソウ</t>
    </rPh>
    <phoneticPr fontId="2"/>
  </si>
  <si>
    <t>改良</t>
    <rPh sb="0" eb="2">
      <t>カイリョウ</t>
    </rPh>
    <phoneticPr fontId="2"/>
  </si>
  <si>
    <t>補修維持</t>
    <rPh sb="0" eb="2">
      <t>ホシュウ</t>
    </rPh>
    <rPh sb="2" eb="4">
      <t>イジ</t>
    </rPh>
    <phoneticPr fontId="2"/>
  </si>
  <si>
    <t>交通安全</t>
    <rPh sb="0" eb="2">
      <t>コウツウ</t>
    </rPh>
    <rPh sb="2" eb="4">
      <t>アンゼン</t>
    </rPh>
    <phoneticPr fontId="2"/>
  </si>
  <si>
    <t>市単</t>
    <rPh sb="0" eb="1">
      <t>シ</t>
    </rPh>
    <rPh sb="1" eb="2">
      <t>タン</t>
    </rPh>
    <phoneticPr fontId="2"/>
  </si>
  <si>
    <t>補助</t>
    <rPh sb="0" eb="2">
      <t>ホジョ</t>
    </rPh>
    <phoneticPr fontId="2"/>
  </si>
  <si>
    <t>その他</t>
    <rPh sb="2" eb="3">
      <t>タ</t>
    </rPh>
    <phoneticPr fontId="2"/>
  </si>
  <si>
    <t>道路</t>
    <rPh sb="0" eb="2">
      <t>ドウロ</t>
    </rPh>
    <phoneticPr fontId="2"/>
  </si>
  <si>
    <t>橋梁</t>
    <rPh sb="0" eb="2">
      <t>キョウリョウ</t>
    </rPh>
    <phoneticPr fontId="2"/>
  </si>
  <si>
    <t>災害</t>
    <rPh sb="0" eb="2">
      <t>サイガイ</t>
    </rPh>
    <phoneticPr fontId="2"/>
  </si>
  <si>
    <t>新設</t>
    <rPh sb="0" eb="2">
      <t>シンセツ</t>
    </rPh>
    <phoneticPr fontId="2"/>
  </si>
  <si>
    <t>平成13年度</t>
    <rPh sb="4" eb="6">
      <t>ネンド</t>
    </rPh>
    <phoneticPr fontId="2"/>
  </si>
  <si>
    <t>梁</t>
    <rPh sb="0" eb="1">
      <t>ハリ</t>
    </rPh>
    <phoneticPr fontId="2"/>
  </si>
  <si>
    <t>橋</t>
    <rPh sb="0" eb="1">
      <t>ハシ</t>
    </rPh>
    <phoneticPr fontId="2"/>
  </si>
  <si>
    <t>年度</t>
    <rPh sb="1" eb="2">
      <t>ド</t>
    </rPh>
    <phoneticPr fontId="2"/>
  </si>
  <si>
    <t>26-4　土木工事件数の推移</t>
    <rPh sb="5" eb="7">
      <t>ドボク</t>
    </rPh>
    <rPh sb="7" eb="9">
      <t>コウジ</t>
    </rPh>
    <rPh sb="9" eb="11">
      <t>ケンスウ</t>
    </rPh>
    <rPh sb="12" eb="14">
      <t>スイイ</t>
    </rPh>
    <phoneticPr fontId="2"/>
  </si>
  <si>
    <t>-</t>
  </si>
  <si>
    <t>-</t>
    <phoneticPr fontId="2"/>
  </si>
  <si>
    <t>舗装(受託）</t>
    <rPh sb="0" eb="2">
      <t>ホソウ</t>
    </rPh>
    <rPh sb="3" eb="5">
      <t>ジュタク</t>
    </rPh>
    <phoneticPr fontId="2"/>
  </si>
  <si>
    <t>土木課</t>
    <rPh sb="0" eb="3">
      <t>ドボクカ</t>
    </rPh>
    <phoneticPr fontId="2"/>
  </si>
  <si>
    <t>交付金</t>
    <rPh sb="0" eb="3">
      <t>コウフキン</t>
    </rPh>
    <phoneticPr fontId="2"/>
  </si>
  <si>
    <t>計</t>
    <rPh sb="0" eb="1">
      <t>ケイ</t>
    </rPh>
    <phoneticPr fontId="2"/>
  </si>
  <si>
    <t>道路建設課</t>
    <rPh sb="0" eb="2">
      <t>ドウロ</t>
    </rPh>
    <rPh sb="2" eb="5">
      <t>ケンセツカ</t>
    </rPh>
    <phoneticPr fontId="2"/>
  </si>
  <si>
    <t>単　独</t>
    <rPh sb="0" eb="1">
      <t>タン</t>
    </rPh>
    <rPh sb="2" eb="3">
      <t>ドク</t>
    </rPh>
    <phoneticPr fontId="2"/>
  </si>
  <si>
    <t>受　託</t>
    <rPh sb="0" eb="1">
      <t>ウケ</t>
    </rPh>
    <rPh sb="2" eb="3">
      <t>コトヅケ</t>
    </rPh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</si>
  <si>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</si>
  <si>
    <t>道路建設課</t>
    <rPh sb="0" eb="2">
      <t>ドウロ</t>
    </rPh>
    <rPh sb="2" eb="4">
      <t>ケンセツ</t>
    </rPh>
    <rPh sb="4" eb="5">
      <t>カ</t>
    </rPh>
    <phoneticPr fontId="2"/>
  </si>
  <si>
    <t>合計</t>
    <rPh sb="0" eb="2">
      <t>ゴウケイ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</si>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</sst>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19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27" xfId="1" applyFont="1" applyBorder="1" applyAlignment="1">
      <alignment vertical="center"/>
    </xf>
    <xf numFmtId="38" fontId="4" fillId="0" borderId="28" xfId="1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4" fillId="2" borderId="39" xfId="0" applyFont="1" applyFill="1" applyBorder="1" applyAlignment="1">
      <alignment vertical="center"/>
    </xf>
    <xf numFmtId="0" fontId="4" fillId="2" borderId="40" xfId="0" applyFont="1" applyFill="1" applyBorder="1" applyAlignment="1">
      <alignment vertical="center"/>
    </xf>
    <xf numFmtId="0" fontId="4" fillId="2" borderId="41" xfId="0" applyFont="1" applyFill="1" applyBorder="1" applyAlignment="1">
      <alignment vertical="center"/>
    </xf>
    <xf numFmtId="0" fontId="4" fillId="2" borderId="42" xfId="0" applyFont="1" applyFill="1" applyBorder="1" applyAlignment="1">
      <alignment vertical="center"/>
    </xf>
    <xf numFmtId="0" fontId="4" fillId="2" borderId="43" xfId="0" applyFont="1" applyFill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3" borderId="41" xfId="0" applyFont="1" applyFill="1" applyBorder="1" applyAlignment="1">
      <alignment vertical="center"/>
    </xf>
    <xf numFmtId="0" fontId="4" fillId="3" borderId="42" xfId="0" applyFont="1" applyFill="1" applyBorder="1" applyAlignment="1">
      <alignment vertical="center"/>
    </xf>
    <xf numFmtId="0" fontId="4" fillId="3" borderId="43" xfId="0" applyFont="1" applyFill="1" applyBorder="1" applyAlignment="1">
      <alignment vertical="center"/>
    </xf>
    <xf numFmtId="0" fontId="4" fillId="2" borderId="50" xfId="0" applyFont="1" applyFill="1" applyBorder="1" applyAlignment="1">
      <alignment vertical="center"/>
    </xf>
    <xf numFmtId="0" fontId="4" fillId="3" borderId="51" xfId="0" applyFont="1" applyFill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2" borderId="51" xfId="0" applyFont="1" applyFill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5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38" fontId="5" fillId="0" borderId="57" xfId="1" applyFont="1" applyBorder="1" applyAlignment="1">
      <alignment horizontal="right" vertical="center"/>
    </xf>
    <xf numFmtId="38" fontId="5" fillId="0" borderId="58" xfId="1" applyFont="1" applyBorder="1" applyAlignment="1">
      <alignment horizontal="right" vertical="center"/>
    </xf>
    <xf numFmtId="38" fontId="5" fillId="0" borderId="58" xfId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4" fillId="4" borderId="7" xfId="1" applyFont="1" applyFill="1" applyBorder="1" applyAlignment="1">
      <alignment horizontal="right" vertical="center"/>
    </xf>
    <xf numFmtId="38" fontId="4" fillId="4" borderId="0" xfId="1" applyFont="1" applyFill="1" applyBorder="1" applyAlignment="1">
      <alignment horizontal="right" vertical="center"/>
    </xf>
    <xf numFmtId="0" fontId="4" fillId="4" borderId="0" xfId="0" applyFont="1" applyFill="1" applyAlignment="1">
      <alignment vertical="center"/>
    </xf>
    <xf numFmtId="38" fontId="4" fillId="5" borderId="7" xfId="1" applyFont="1" applyFill="1" applyBorder="1" applyAlignment="1">
      <alignment horizontal="right" vertical="center"/>
    </xf>
    <xf numFmtId="38" fontId="4" fillId="5" borderId="0" xfId="1" applyFont="1" applyFill="1" applyBorder="1" applyAlignment="1">
      <alignment horizontal="right" vertical="center"/>
    </xf>
    <xf numFmtId="0" fontId="4" fillId="5" borderId="0" xfId="0" applyFont="1" applyFill="1" applyAlignment="1">
      <alignment vertical="center"/>
    </xf>
    <xf numFmtId="38" fontId="5" fillId="0" borderId="7" xfId="1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61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20</xdr:row>
      <xdr:rowOff>0</xdr:rowOff>
    </xdr:from>
    <xdr:to>
      <xdr:col>11</xdr:col>
      <xdr:colOff>0</xdr:colOff>
      <xdr:row>46</xdr:row>
      <xdr:rowOff>0</xdr:rowOff>
    </xdr:to>
    <xdr:sp macro="" textlink="">
      <xdr:nvSpPr>
        <xdr:cNvPr id="18448" name="Line 1">
          <a:extLst>
            <a:ext uri="{FF2B5EF4-FFF2-40B4-BE49-F238E27FC236}">
              <a16:creationId xmlns:a16="http://schemas.microsoft.com/office/drawing/2014/main" id="{7361892A-D85B-4616-88A2-39A1D34F73BF}"/>
            </a:ext>
          </a:extLst>
        </xdr:cNvPr>
        <xdr:cNvSpPr>
          <a:spLocks noChangeShapeType="1"/>
        </xdr:cNvSpPr>
      </xdr:nvSpPr>
      <xdr:spPr bwMode="auto">
        <a:xfrm flipH="1">
          <a:off x="8420100" y="5181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5"/>
  <sheetViews>
    <sheetView tabSelected="1" view="pageBreakPreview" zoomScaleNormal="100" zoomScaleSheetLayoutView="100" workbookViewId="0">
      <selection activeCell="A19" sqref="A19"/>
    </sheetView>
  </sheetViews>
  <sheetFormatPr defaultRowHeight="14.25" outlineLevelRow="1" x14ac:dyDescent="0.15"/>
  <cols>
    <col min="1" max="1" width="9" style="3"/>
    <col min="2" max="2" width="6.375" style="3" customWidth="1"/>
    <col min="3" max="9" width="10.125" style="3" customWidth="1"/>
    <col min="10" max="16" width="12.125" style="3" customWidth="1"/>
    <col min="17" max="16384" width="9" style="3"/>
  </cols>
  <sheetData>
    <row r="1" spans="1:16" ht="20.100000000000001" customHeight="1" thickBot="1" x14ac:dyDescent="0.2">
      <c r="A1" s="1" t="s">
        <v>24</v>
      </c>
      <c r="B1" s="2"/>
      <c r="P1" s="4" t="s">
        <v>7</v>
      </c>
    </row>
    <row r="2" spans="1:16" ht="20.100000000000001" customHeight="1" x14ac:dyDescent="0.15">
      <c r="A2" s="106" t="s">
        <v>23</v>
      </c>
      <c r="B2" s="102"/>
      <c r="C2" s="95" t="s">
        <v>6</v>
      </c>
      <c r="D2" s="95" t="s">
        <v>16</v>
      </c>
      <c r="E2" s="95"/>
      <c r="F2" s="95"/>
      <c r="G2" s="95"/>
      <c r="H2" s="108" t="s">
        <v>22</v>
      </c>
      <c r="I2" s="109"/>
      <c r="J2" s="109" t="s">
        <v>21</v>
      </c>
      <c r="K2" s="110"/>
      <c r="L2" s="95" t="s">
        <v>12</v>
      </c>
      <c r="M2" s="95" t="s">
        <v>18</v>
      </c>
      <c r="N2" s="95"/>
      <c r="O2" s="95"/>
      <c r="P2" s="108" t="s">
        <v>15</v>
      </c>
    </row>
    <row r="3" spans="1:16" ht="20.100000000000001" customHeight="1" x14ac:dyDescent="0.15">
      <c r="A3" s="107"/>
      <c r="B3" s="103"/>
      <c r="C3" s="96"/>
      <c r="D3" s="6" t="s">
        <v>6</v>
      </c>
      <c r="E3" s="6" t="s">
        <v>9</v>
      </c>
      <c r="F3" s="6" t="s">
        <v>10</v>
      </c>
      <c r="G3" s="6" t="s">
        <v>11</v>
      </c>
      <c r="H3" s="6" t="s">
        <v>6</v>
      </c>
      <c r="I3" s="7" t="s">
        <v>19</v>
      </c>
      <c r="J3" s="8" t="s">
        <v>10</v>
      </c>
      <c r="K3" s="6" t="s">
        <v>11</v>
      </c>
      <c r="L3" s="96"/>
      <c r="M3" s="6" t="s">
        <v>6</v>
      </c>
      <c r="N3" s="6" t="s">
        <v>13</v>
      </c>
      <c r="O3" s="6" t="s">
        <v>14</v>
      </c>
      <c r="P3" s="111"/>
    </row>
    <row r="4" spans="1:16" ht="20.100000000000001" customHeight="1" x14ac:dyDescent="0.15">
      <c r="A4" s="104" t="s">
        <v>20</v>
      </c>
      <c r="B4" s="105"/>
      <c r="C4" s="9">
        <f>SUM(D4,H4,L4:L4,M4,P4)</f>
        <v>572</v>
      </c>
      <c r="D4" s="10">
        <f t="shared" ref="D4:D15" si="0">SUM(E4:G4)</f>
        <v>439</v>
      </c>
      <c r="E4" s="10">
        <f>SUM(E27:E30)</f>
        <v>65</v>
      </c>
      <c r="F4" s="10">
        <f>SUM(F27:F30)</f>
        <v>274</v>
      </c>
      <c r="G4" s="10">
        <f>SUM(G27:G30)</f>
        <v>100</v>
      </c>
      <c r="H4" s="10">
        <f t="shared" ref="H4:H15" si="1">SUM(I4:K4)</f>
        <v>6</v>
      </c>
      <c r="I4" s="10" t="s">
        <v>26</v>
      </c>
      <c r="J4" s="10" t="s">
        <v>26</v>
      </c>
      <c r="K4" s="10">
        <f>SUM(K27:K30)</f>
        <v>6</v>
      </c>
      <c r="L4" s="10">
        <f>SUM(L27:L30)</f>
        <v>11</v>
      </c>
      <c r="M4" s="10">
        <f>SUM(N4:O4)</f>
        <v>90</v>
      </c>
      <c r="N4" s="10">
        <f>SUM(N27:N30)</f>
        <v>76</v>
      </c>
      <c r="O4" s="10">
        <f>SUM(O27:O30)</f>
        <v>14</v>
      </c>
      <c r="P4" s="10">
        <f>SUM(P27:P30)</f>
        <v>26</v>
      </c>
    </row>
    <row r="5" spans="1:16" ht="20.100000000000001" customHeight="1" x14ac:dyDescent="0.15">
      <c r="A5" s="104">
        <v>14</v>
      </c>
      <c r="B5" s="105"/>
      <c r="C5" s="11">
        <f t="shared" ref="C5:C13" si="2">SUM(D5,H5,L5:L5,M5,P5)</f>
        <v>567</v>
      </c>
      <c r="D5" s="12">
        <f t="shared" si="0"/>
        <v>506</v>
      </c>
      <c r="E5" s="12">
        <f>SUM(E31:E34)</f>
        <v>68</v>
      </c>
      <c r="F5" s="12">
        <f>SUM(F31:F34)</f>
        <v>298</v>
      </c>
      <c r="G5" s="12">
        <f>SUM(G31:G34)</f>
        <v>140</v>
      </c>
      <c r="H5" s="12">
        <f t="shared" si="1"/>
        <v>5</v>
      </c>
      <c r="I5" s="12" t="s">
        <v>26</v>
      </c>
      <c r="J5" s="12" t="s">
        <v>26</v>
      </c>
      <c r="K5" s="12">
        <f>SUM(K31:K34)</f>
        <v>5</v>
      </c>
      <c r="L5" s="12">
        <f>SUM(L31:L34)</f>
        <v>23</v>
      </c>
      <c r="M5" s="12">
        <f>SUM(N5:O5)</f>
        <v>15</v>
      </c>
      <c r="N5" s="12">
        <f>SUM(N31:N34)</f>
        <v>9</v>
      </c>
      <c r="O5" s="12">
        <f>SUM(O31:O34)</f>
        <v>6</v>
      </c>
      <c r="P5" s="12">
        <f>SUM(P31:P34)</f>
        <v>18</v>
      </c>
    </row>
    <row r="6" spans="1:16" ht="20.100000000000001" customHeight="1" x14ac:dyDescent="0.15">
      <c r="A6" s="104">
        <v>15</v>
      </c>
      <c r="B6" s="105"/>
      <c r="C6" s="11">
        <f t="shared" si="2"/>
        <v>568</v>
      </c>
      <c r="D6" s="12">
        <f t="shared" si="0"/>
        <v>510</v>
      </c>
      <c r="E6" s="12">
        <f>SUM(E35:E38)</f>
        <v>63</v>
      </c>
      <c r="F6" s="12">
        <f>SUM(F35:F38)</f>
        <v>254</v>
      </c>
      <c r="G6" s="12">
        <f>SUM(G35:G38)</f>
        <v>193</v>
      </c>
      <c r="H6" s="12">
        <f t="shared" si="1"/>
        <v>8</v>
      </c>
      <c r="I6" s="12" t="s">
        <v>26</v>
      </c>
      <c r="J6" s="12" t="s">
        <v>26</v>
      </c>
      <c r="K6" s="12">
        <f>SUM(K35:K38)</f>
        <v>8</v>
      </c>
      <c r="L6" s="12">
        <f>SUM(L35:L38)</f>
        <v>30</v>
      </c>
      <c r="M6" s="12">
        <f>SUM(N6:O6)</f>
        <v>8</v>
      </c>
      <c r="N6" s="12">
        <f>SUM(N35:N38)</f>
        <v>8</v>
      </c>
      <c r="O6" s="12" t="s">
        <v>26</v>
      </c>
      <c r="P6" s="12">
        <f>SUM(P35:P38)</f>
        <v>12</v>
      </c>
    </row>
    <row r="7" spans="1:16" ht="20.100000000000001" customHeight="1" x14ac:dyDescent="0.15">
      <c r="A7" s="104">
        <v>16</v>
      </c>
      <c r="B7" s="105"/>
      <c r="C7" s="11">
        <f t="shared" si="2"/>
        <v>556</v>
      </c>
      <c r="D7" s="12">
        <f t="shared" si="0"/>
        <v>467</v>
      </c>
      <c r="E7" s="12">
        <f>SUM(E39:E42)</f>
        <v>41</v>
      </c>
      <c r="F7" s="12">
        <f>SUM(F39:F42)</f>
        <v>187</v>
      </c>
      <c r="G7" s="12">
        <f>SUM(G39:G42)</f>
        <v>239</v>
      </c>
      <c r="H7" s="12">
        <f t="shared" si="1"/>
        <v>13</v>
      </c>
      <c r="I7" s="12" t="s">
        <v>26</v>
      </c>
      <c r="J7" s="12" t="s">
        <v>26</v>
      </c>
      <c r="K7" s="12">
        <f>SUM(K39:K42)</f>
        <v>13</v>
      </c>
      <c r="L7" s="12">
        <f>SUM(L39:L42)</f>
        <v>39</v>
      </c>
      <c r="M7" s="12">
        <f>SUM(N7:O7)</f>
        <v>19</v>
      </c>
      <c r="N7" s="12">
        <f>SUM(N39:N42)</f>
        <v>19</v>
      </c>
      <c r="O7" s="12" t="s">
        <v>26</v>
      </c>
      <c r="P7" s="12">
        <f>SUM(P39:P42)</f>
        <v>18</v>
      </c>
    </row>
    <row r="8" spans="1:16" ht="20.100000000000001" customHeight="1" x14ac:dyDescent="0.15">
      <c r="A8" s="104">
        <v>17</v>
      </c>
      <c r="B8" s="105"/>
      <c r="C8" s="11">
        <f t="shared" si="2"/>
        <v>589</v>
      </c>
      <c r="D8" s="12">
        <f t="shared" si="0"/>
        <v>521</v>
      </c>
      <c r="E8" s="12">
        <f>SUM(E43:E46)</f>
        <v>57</v>
      </c>
      <c r="F8" s="12">
        <f>SUM(F43:F46)</f>
        <v>141</v>
      </c>
      <c r="G8" s="12">
        <f>SUM(G43:G46)</f>
        <v>323</v>
      </c>
      <c r="H8" s="12">
        <f t="shared" si="1"/>
        <v>11</v>
      </c>
      <c r="I8" s="12" t="s">
        <v>25</v>
      </c>
      <c r="J8" s="12" t="s">
        <v>25</v>
      </c>
      <c r="K8" s="12">
        <f>SUM(K43:K46)</f>
        <v>11</v>
      </c>
      <c r="L8" s="12">
        <f>SUM(L43:L46)</f>
        <v>38</v>
      </c>
      <c r="M8" s="12" t="s">
        <v>26</v>
      </c>
      <c r="N8" s="12" t="s">
        <v>26</v>
      </c>
      <c r="O8" s="12" t="s">
        <v>26</v>
      </c>
      <c r="P8" s="12">
        <f>SUM(P43:P46)</f>
        <v>19</v>
      </c>
    </row>
    <row r="9" spans="1:16" ht="20.100000000000001" customHeight="1" x14ac:dyDescent="0.15">
      <c r="A9" s="104">
        <v>18</v>
      </c>
      <c r="B9" s="105"/>
      <c r="C9" s="11">
        <f t="shared" si="2"/>
        <v>546</v>
      </c>
      <c r="D9" s="12">
        <f t="shared" si="0"/>
        <v>468</v>
      </c>
      <c r="E9" s="13">
        <v>72</v>
      </c>
      <c r="F9" s="13">
        <v>234</v>
      </c>
      <c r="G9" s="13">
        <v>162</v>
      </c>
      <c r="H9" s="12">
        <f t="shared" si="1"/>
        <v>4</v>
      </c>
      <c r="I9" s="13" t="s">
        <v>25</v>
      </c>
      <c r="J9" s="13" t="s">
        <v>25</v>
      </c>
      <c r="K9" s="13">
        <v>4</v>
      </c>
      <c r="L9" s="12">
        <f>SUM(L44:L47)</f>
        <v>10</v>
      </c>
      <c r="M9" s="13">
        <f>SUM(N9:O9)</f>
        <v>57</v>
      </c>
      <c r="N9" s="13">
        <v>55</v>
      </c>
      <c r="O9" s="13">
        <v>2</v>
      </c>
      <c r="P9" s="13">
        <v>7</v>
      </c>
    </row>
    <row r="10" spans="1:16" ht="20.100000000000001" customHeight="1" x14ac:dyDescent="0.15">
      <c r="A10" s="104">
        <v>19</v>
      </c>
      <c r="B10" s="105"/>
      <c r="C10" s="11">
        <f t="shared" si="2"/>
        <v>408</v>
      </c>
      <c r="D10" s="12">
        <f t="shared" si="0"/>
        <v>319</v>
      </c>
      <c r="E10" s="13">
        <f>35+24+6</f>
        <v>65</v>
      </c>
      <c r="F10" s="13">
        <f>91+25</f>
        <v>116</v>
      </c>
      <c r="G10" s="13">
        <f>125+13</f>
        <v>138</v>
      </c>
      <c r="H10" s="12">
        <f t="shared" si="1"/>
        <v>2</v>
      </c>
      <c r="I10" s="13" t="s">
        <v>25</v>
      </c>
      <c r="J10" s="13" t="s">
        <v>25</v>
      </c>
      <c r="K10" s="13">
        <v>2</v>
      </c>
      <c r="L10" s="12">
        <f>SUM(L45:L48)</f>
        <v>10</v>
      </c>
      <c r="M10" s="13">
        <f>SUM(N10:O10)</f>
        <v>71</v>
      </c>
      <c r="N10" s="13">
        <f>36+11</f>
        <v>47</v>
      </c>
      <c r="O10" s="13">
        <f>29-5</f>
        <v>24</v>
      </c>
      <c r="P10" s="13">
        <v>6</v>
      </c>
    </row>
    <row r="11" spans="1:16" ht="20.100000000000001" customHeight="1" x14ac:dyDescent="0.15">
      <c r="A11" s="83">
        <v>20</v>
      </c>
      <c r="B11" s="83"/>
      <c r="C11" s="11">
        <f t="shared" si="2"/>
        <v>348</v>
      </c>
      <c r="D11" s="12">
        <f t="shared" si="0"/>
        <v>312</v>
      </c>
      <c r="E11" s="13">
        <v>56</v>
      </c>
      <c r="F11" s="13">
        <v>163</v>
      </c>
      <c r="G11" s="13">
        <v>93</v>
      </c>
      <c r="H11" s="12">
        <f t="shared" si="1"/>
        <v>7</v>
      </c>
      <c r="I11" s="13">
        <v>5</v>
      </c>
      <c r="J11" s="13" t="s">
        <v>26</v>
      </c>
      <c r="K11" s="13">
        <v>2</v>
      </c>
      <c r="L11" s="12">
        <f>SUM(L46:L49)</f>
        <v>24</v>
      </c>
      <c r="M11" s="13" t="s">
        <v>26</v>
      </c>
      <c r="N11" s="13" t="s">
        <v>26</v>
      </c>
      <c r="O11" s="13" t="s">
        <v>26</v>
      </c>
      <c r="P11" s="13">
        <v>5</v>
      </c>
    </row>
    <row r="12" spans="1:16" ht="20.100000000000001" customHeight="1" x14ac:dyDescent="0.15">
      <c r="A12" s="83">
        <v>21</v>
      </c>
      <c r="B12" s="83"/>
      <c r="C12" s="11">
        <f>SUM(D12,H12,L12:L12,M12,P12)</f>
        <v>252</v>
      </c>
      <c r="D12" s="12">
        <f t="shared" si="0"/>
        <v>221</v>
      </c>
      <c r="E12" s="13">
        <v>46</v>
      </c>
      <c r="F12" s="13">
        <v>121</v>
      </c>
      <c r="G12" s="13">
        <v>54</v>
      </c>
      <c r="H12" s="12">
        <f t="shared" si="1"/>
        <v>9</v>
      </c>
      <c r="I12" s="13">
        <v>5</v>
      </c>
      <c r="J12" s="13" t="s">
        <v>26</v>
      </c>
      <c r="K12" s="13">
        <v>4</v>
      </c>
      <c r="L12" s="12">
        <f>SUM(L47:L50)</f>
        <v>19</v>
      </c>
      <c r="M12" s="13" t="s">
        <v>26</v>
      </c>
      <c r="N12" s="13" t="s">
        <v>26</v>
      </c>
      <c r="O12" s="13" t="s">
        <v>26</v>
      </c>
      <c r="P12" s="13">
        <v>3</v>
      </c>
    </row>
    <row r="13" spans="1:16" ht="20.100000000000001" customHeight="1" x14ac:dyDescent="0.15">
      <c r="A13" s="83">
        <v>22</v>
      </c>
      <c r="B13" s="84"/>
      <c r="C13" s="11">
        <f t="shared" si="2"/>
        <v>327</v>
      </c>
      <c r="D13" s="12">
        <f t="shared" si="0"/>
        <v>214</v>
      </c>
      <c r="E13" s="13">
        <v>54</v>
      </c>
      <c r="F13" s="13">
        <v>69</v>
      </c>
      <c r="G13" s="13">
        <v>91</v>
      </c>
      <c r="H13" s="12">
        <f t="shared" si="1"/>
        <v>9</v>
      </c>
      <c r="I13" s="13">
        <v>4</v>
      </c>
      <c r="J13" s="13" t="s">
        <v>26</v>
      </c>
      <c r="K13" s="13">
        <v>5</v>
      </c>
      <c r="L13" s="12">
        <f>SUM(L48:L51)</f>
        <v>19</v>
      </c>
      <c r="M13" s="13">
        <f>SUM(N13:O13)</f>
        <v>78</v>
      </c>
      <c r="N13" s="13">
        <v>78</v>
      </c>
      <c r="O13" s="13" t="s">
        <v>26</v>
      </c>
      <c r="P13" s="13">
        <v>7</v>
      </c>
    </row>
    <row r="14" spans="1:16" ht="20.100000000000001" customHeight="1" x14ac:dyDescent="0.15">
      <c r="A14" s="83">
        <v>23</v>
      </c>
      <c r="B14" s="84"/>
      <c r="C14" s="11">
        <f>SUM(D14,H14,L14:L14,M14,P14)</f>
        <v>211</v>
      </c>
      <c r="D14" s="12">
        <f t="shared" si="0"/>
        <v>175</v>
      </c>
      <c r="E14" s="13">
        <v>34</v>
      </c>
      <c r="F14" s="13">
        <v>42</v>
      </c>
      <c r="G14" s="13">
        <v>99</v>
      </c>
      <c r="H14" s="12">
        <f t="shared" si="1"/>
        <v>5</v>
      </c>
      <c r="I14" s="13" t="s">
        <v>26</v>
      </c>
      <c r="J14" s="13" t="s">
        <v>26</v>
      </c>
      <c r="K14" s="13">
        <v>5</v>
      </c>
      <c r="L14" s="12">
        <v>22</v>
      </c>
      <c r="M14" s="13">
        <f>SUM(N14:O14)</f>
        <v>0</v>
      </c>
      <c r="N14" s="13" t="s">
        <v>26</v>
      </c>
      <c r="O14" s="13" t="s">
        <v>26</v>
      </c>
      <c r="P14" s="13">
        <v>9</v>
      </c>
    </row>
    <row r="15" spans="1:16" ht="20.100000000000001" customHeight="1" x14ac:dyDescent="0.15">
      <c r="A15" s="83">
        <v>24</v>
      </c>
      <c r="B15" s="84"/>
      <c r="C15" s="11">
        <f>SUM(D15,H15,L15:L15,M15,P15)</f>
        <v>259</v>
      </c>
      <c r="D15" s="12">
        <f t="shared" si="0"/>
        <v>202</v>
      </c>
      <c r="E15" s="13">
        <v>46</v>
      </c>
      <c r="F15" s="13">
        <v>61</v>
      </c>
      <c r="G15" s="13">
        <v>95</v>
      </c>
      <c r="H15" s="12">
        <f t="shared" si="1"/>
        <v>10</v>
      </c>
      <c r="I15" s="13" t="s">
        <v>25</v>
      </c>
      <c r="J15" s="13">
        <v>1</v>
      </c>
      <c r="K15" s="13">
        <v>9</v>
      </c>
      <c r="L15" s="12">
        <v>22</v>
      </c>
      <c r="M15" s="13">
        <f>SUM(N15:O15)</f>
        <v>14</v>
      </c>
      <c r="N15" s="13" t="s">
        <v>25</v>
      </c>
      <c r="O15" s="13">
        <v>14</v>
      </c>
      <c r="P15" s="13">
        <v>11</v>
      </c>
    </row>
    <row r="16" spans="1:16" ht="20.100000000000001" customHeight="1" x14ac:dyDescent="0.15">
      <c r="A16" s="83">
        <v>25</v>
      </c>
      <c r="B16" s="84"/>
      <c r="C16" s="82">
        <f>SUM(D16,H16,L16:L16,M16,P16)</f>
        <v>546</v>
      </c>
      <c r="D16" s="74">
        <f>SUM(E16:G16)</f>
        <v>320</v>
      </c>
      <c r="E16" s="75">
        <v>89</v>
      </c>
      <c r="F16" s="75">
        <v>70</v>
      </c>
      <c r="G16" s="75">
        <v>161</v>
      </c>
      <c r="H16" s="74">
        <f>SUM(I16:K16)</f>
        <v>10</v>
      </c>
      <c r="I16" s="75" t="s">
        <v>26</v>
      </c>
      <c r="J16" s="75">
        <v>1</v>
      </c>
      <c r="K16" s="75">
        <v>9</v>
      </c>
      <c r="L16" s="74">
        <v>48</v>
      </c>
      <c r="M16" s="75">
        <f>SUM(N16:O16)</f>
        <v>160</v>
      </c>
      <c r="N16" s="75">
        <v>145</v>
      </c>
      <c r="O16" s="75">
        <v>15</v>
      </c>
      <c r="P16" s="75">
        <v>8</v>
      </c>
    </row>
    <row r="17" spans="1:16" ht="20.100000000000001" customHeight="1" thickBot="1" x14ac:dyDescent="0.2">
      <c r="A17" s="99">
        <v>26</v>
      </c>
      <c r="B17" s="100"/>
      <c r="C17" s="71">
        <v>520</v>
      </c>
      <c r="D17" s="72">
        <v>419</v>
      </c>
      <c r="E17" s="73">
        <v>80</v>
      </c>
      <c r="F17" s="73">
        <v>118</v>
      </c>
      <c r="G17" s="73">
        <v>221</v>
      </c>
      <c r="H17" s="72">
        <v>9</v>
      </c>
      <c r="I17" s="73" t="s">
        <v>37</v>
      </c>
      <c r="J17" s="73" t="s">
        <v>26</v>
      </c>
      <c r="K17" s="73">
        <v>9</v>
      </c>
      <c r="L17" s="72">
        <v>79</v>
      </c>
      <c r="M17" s="73" t="s">
        <v>38</v>
      </c>
      <c r="N17" s="73" t="s">
        <v>38</v>
      </c>
      <c r="O17" s="73" t="s">
        <v>26</v>
      </c>
      <c r="P17" s="73">
        <v>13</v>
      </c>
    </row>
    <row r="18" spans="1:16" ht="38.25" customHeight="1" x14ac:dyDescent="0.15">
      <c r="A18" s="3" t="s">
        <v>34</v>
      </c>
    </row>
    <row r="19" spans="1:16" ht="38.25" customHeight="1" x14ac:dyDescent="0.15"/>
    <row r="20" spans="1:16" ht="38.25" hidden="1" customHeight="1" thickBot="1" x14ac:dyDescent="0.2">
      <c r="A20" s="1" t="s">
        <v>24</v>
      </c>
      <c r="B20" s="2"/>
    </row>
    <row r="21" spans="1:16" ht="38.25" hidden="1" customHeight="1" x14ac:dyDescent="0.15">
      <c r="A21" s="101" t="s">
        <v>0</v>
      </c>
      <c r="B21" s="102"/>
      <c r="C21" s="95" t="s">
        <v>6</v>
      </c>
      <c r="D21" s="95" t="s">
        <v>16</v>
      </c>
      <c r="E21" s="95"/>
      <c r="F21" s="95"/>
      <c r="G21" s="95"/>
      <c r="H21" s="95" t="s">
        <v>17</v>
      </c>
      <c r="I21" s="95"/>
      <c r="J21" s="95"/>
      <c r="K21" s="95"/>
      <c r="L21" s="95" t="s">
        <v>12</v>
      </c>
      <c r="M21" s="95" t="s">
        <v>18</v>
      </c>
      <c r="N21" s="95"/>
      <c r="O21" s="95"/>
      <c r="P21" s="97" t="s">
        <v>15</v>
      </c>
    </row>
    <row r="22" spans="1:16" ht="38.25" hidden="1" customHeight="1" x14ac:dyDescent="0.15">
      <c r="A22" s="90"/>
      <c r="B22" s="103"/>
      <c r="C22" s="96"/>
      <c r="D22" s="6" t="s">
        <v>6</v>
      </c>
      <c r="E22" s="6" t="s">
        <v>27</v>
      </c>
      <c r="F22" s="6" t="s">
        <v>10</v>
      </c>
      <c r="G22" s="6" t="s">
        <v>11</v>
      </c>
      <c r="H22" s="6" t="s">
        <v>6</v>
      </c>
      <c r="I22" s="6" t="s">
        <v>19</v>
      </c>
      <c r="J22" s="6" t="s">
        <v>10</v>
      </c>
      <c r="K22" s="6" t="s">
        <v>11</v>
      </c>
      <c r="L22" s="96"/>
      <c r="M22" s="6" t="s">
        <v>6</v>
      </c>
      <c r="N22" s="6" t="s">
        <v>13</v>
      </c>
      <c r="O22" s="6" t="s">
        <v>14</v>
      </c>
      <c r="P22" s="98"/>
    </row>
    <row r="23" spans="1:16" ht="38.25" hidden="1" customHeight="1" x14ac:dyDescent="0.15">
      <c r="A23" s="90" t="s">
        <v>1</v>
      </c>
      <c r="B23" s="5" t="s">
        <v>2</v>
      </c>
      <c r="C23" s="14">
        <f t="shared" ref="C23:C46" si="3">SUM(D23,H23,L23:L23,M23,P23)</f>
        <v>353</v>
      </c>
      <c r="D23" s="15">
        <f>SUM(E23:G23)</f>
        <v>194</v>
      </c>
      <c r="E23" s="15">
        <v>39</v>
      </c>
      <c r="F23" s="15">
        <v>119</v>
      </c>
      <c r="G23" s="15">
        <v>36</v>
      </c>
      <c r="H23" s="15">
        <f>SUM(I23:K23)</f>
        <v>7</v>
      </c>
      <c r="I23" s="15">
        <v>2</v>
      </c>
      <c r="J23" s="15">
        <v>1</v>
      </c>
      <c r="K23" s="15">
        <v>4</v>
      </c>
      <c r="L23" s="15">
        <v>17</v>
      </c>
      <c r="M23" s="15">
        <f>SUM(N23:O23)</f>
        <v>128</v>
      </c>
      <c r="N23" s="15">
        <v>99</v>
      </c>
      <c r="O23" s="15">
        <v>29</v>
      </c>
      <c r="P23" s="16">
        <v>7</v>
      </c>
    </row>
    <row r="24" spans="1:16" ht="38.25" hidden="1" customHeight="1" x14ac:dyDescent="0.15">
      <c r="A24" s="89"/>
      <c r="B24" s="6" t="s">
        <v>3</v>
      </c>
      <c r="C24" s="17">
        <f t="shared" si="3"/>
        <v>0</v>
      </c>
      <c r="D24" s="18">
        <f t="shared" ref="D24:D46" si="4">SUM(E24:G24)</f>
        <v>0</v>
      </c>
      <c r="E24" s="18"/>
      <c r="F24" s="18"/>
      <c r="G24" s="18"/>
      <c r="H24" s="18">
        <f t="shared" ref="H24:H46" si="5">SUM(I24:K24)</f>
        <v>0</v>
      </c>
      <c r="I24" s="18"/>
      <c r="J24" s="18"/>
      <c r="K24" s="18"/>
      <c r="L24" s="18"/>
      <c r="M24" s="18">
        <f t="shared" ref="M24:M46" si="6">SUM(N24:O24)</f>
        <v>0</v>
      </c>
      <c r="N24" s="18"/>
      <c r="O24" s="18"/>
      <c r="P24" s="19"/>
    </row>
    <row r="25" spans="1:16" ht="38.25" hidden="1" customHeight="1" x14ac:dyDescent="0.15">
      <c r="A25" s="89"/>
      <c r="B25" s="6" t="s">
        <v>4</v>
      </c>
      <c r="C25" s="17">
        <f t="shared" si="3"/>
        <v>0</v>
      </c>
      <c r="D25" s="18">
        <f t="shared" si="4"/>
        <v>0</v>
      </c>
      <c r="E25" s="18"/>
      <c r="F25" s="18"/>
      <c r="G25" s="18"/>
      <c r="H25" s="18">
        <f t="shared" si="5"/>
        <v>0</v>
      </c>
      <c r="I25" s="18"/>
      <c r="J25" s="18"/>
      <c r="K25" s="18"/>
      <c r="L25" s="18"/>
      <c r="M25" s="18">
        <f t="shared" si="6"/>
        <v>0</v>
      </c>
      <c r="N25" s="18"/>
      <c r="O25" s="18"/>
      <c r="P25" s="19"/>
    </row>
    <row r="26" spans="1:16" ht="38.25" hidden="1" customHeight="1" x14ac:dyDescent="0.15">
      <c r="A26" s="89"/>
      <c r="B26" s="6" t="s">
        <v>5</v>
      </c>
      <c r="C26" s="17">
        <f t="shared" si="3"/>
        <v>0</v>
      </c>
      <c r="D26" s="18">
        <f t="shared" si="4"/>
        <v>0</v>
      </c>
      <c r="E26" s="18"/>
      <c r="F26" s="18"/>
      <c r="G26" s="18"/>
      <c r="H26" s="18">
        <f t="shared" si="5"/>
        <v>0</v>
      </c>
      <c r="I26" s="18"/>
      <c r="J26" s="18"/>
      <c r="K26" s="18"/>
      <c r="L26" s="18"/>
      <c r="M26" s="18">
        <f t="shared" si="6"/>
        <v>0</v>
      </c>
      <c r="N26" s="18"/>
      <c r="O26" s="18"/>
      <c r="P26" s="19"/>
    </row>
    <row r="27" spans="1:16" ht="38.25" hidden="1" customHeight="1" x14ac:dyDescent="0.15">
      <c r="A27" s="89">
        <v>13</v>
      </c>
      <c r="B27" s="6" t="s">
        <v>2</v>
      </c>
      <c r="C27" s="17">
        <f t="shared" si="3"/>
        <v>466</v>
      </c>
      <c r="D27" s="18">
        <f t="shared" si="4"/>
        <v>364</v>
      </c>
      <c r="E27" s="18">
        <v>50</v>
      </c>
      <c r="F27" s="18">
        <v>256</v>
      </c>
      <c r="G27" s="18">
        <v>58</v>
      </c>
      <c r="H27" s="18">
        <f t="shared" si="5"/>
        <v>6</v>
      </c>
      <c r="I27" s="18">
        <v>0</v>
      </c>
      <c r="J27" s="18">
        <v>0</v>
      </c>
      <c r="K27" s="18">
        <v>6</v>
      </c>
      <c r="L27" s="18">
        <v>0</v>
      </c>
      <c r="M27" s="18">
        <f t="shared" si="6"/>
        <v>72</v>
      </c>
      <c r="N27" s="18">
        <v>70</v>
      </c>
      <c r="O27" s="18">
        <v>2</v>
      </c>
      <c r="P27" s="19">
        <v>24</v>
      </c>
    </row>
    <row r="28" spans="1:16" ht="38.25" hidden="1" customHeight="1" x14ac:dyDescent="0.15">
      <c r="A28" s="89"/>
      <c r="B28" s="6" t="s">
        <v>3</v>
      </c>
      <c r="C28" s="17">
        <f t="shared" si="3"/>
        <v>31</v>
      </c>
      <c r="D28" s="18">
        <f t="shared" si="4"/>
        <v>19</v>
      </c>
      <c r="E28" s="18"/>
      <c r="F28" s="18">
        <v>4</v>
      </c>
      <c r="G28" s="18">
        <v>15</v>
      </c>
      <c r="H28" s="18">
        <f t="shared" si="5"/>
        <v>0</v>
      </c>
      <c r="I28" s="18"/>
      <c r="J28" s="18"/>
      <c r="K28" s="18"/>
      <c r="L28" s="18">
        <v>3</v>
      </c>
      <c r="M28" s="18">
        <f t="shared" si="6"/>
        <v>8</v>
      </c>
      <c r="N28" s="18"/>
      <c r="O28" s="18">
        <v>8</v>
      </c>
      <c r="P28" s="19">
        <v>1</v>
      </c>
    </row>
    <row r="29" spans="1:16" ht="38.25" hidden="1" customHeight="1" x14ac:dyDescent="0.15">
      <c r="A29" s="89"/>
      <c r="B29" s="6" t="s">
        <v>4</v>
      </c>
      <c r="C29" s="17">
        <f t="shared" si="3"/>
        <v>49</v>
      </c>
      <c r="D29" s="18">
        <f t="shared" si="4"/>
        <v>36</v>
      </c>
      <c r="E29" s="18">
        <v>10</v>
      </c>
      <c r="F29" s="18">
        <v>10</v>
      </c>
      <c r="G29" s="18">
        <v>16</v>
      </c>
      <c r="H29" s="18">
        <f t="shared" si="5"/>
        <v>0</v>
      </c>
      <c r="I29" s="18"/>
      <c r="J29" s="18"/>
      <c r="K29" s="18"/>
      <c r="L29" s="18">
        <v>8</v>
      </c>
      <c r="M29" s="18">
        <f t="shared" si="6"/>
        <v>5</v>
      </c>
      <c r="N29" s="18">
        <v>5</v>
      </c>
      <c r="O29" s="18"/>
      <c r="P29" s="19"/>
    </row>
    <row r="30" spans="1:16" ht="38.25" hidden="1" customHeight="1" x14ac:dyDescent="0.15">
      <c r="A30" s="91"/>
      <c r="B30" s="20" t="s">
        <v>5</v>
      </c>
      <c r="C30" s="21">
        <f t="shared" si="3"/>
        <v>26</v>
      </c>
      <c r="D30" s="22">
        <f t="shared" si="4"/>
        <v>20</v>
      </c>
      <c r="E30" s="23">
        <v>5</v>
      </c>
      <c r="F30" s="23">
        <v>4</v>
      </c>
      <c r="G30" s="23">
        <v>11</v>
      </c>
      <c r="H30" s="23">
        <f t="shared" si="5"/>
        <v>0</v>
      </c>
      <c r="I30" s="23"/>
      <c r="J30" s="23"/>
      <c r="K30" s="23"/>
      <c r="L30" s="23"/>
      <c r="M30" s="23">
        <f t="shared" si="6"/>
        <v>5</v>
      </c>
      <c r="N30" s="23">
        <v>1</v>
      </c>
      <c r="O30" s="23">
        <v>4</v>
      </c>
      <c r="P30" s="24">
        <v>1</v>
      </c>
    </row>
    <row r="31" spans="1:16" ht="38.25" hidden="1" customHeight="1" x14ac:dyDescent="0.15">
      <c r="A31" s="89">
        <v>14</v>
      </c>
      <c r="B31" s="6" t="s">
        <v>2</v>
      </c>
      <c r="C31" s="14">
        <f t="shared" si="3"/>
        <v>456</v>
      </c>
      <c r="D31" s="15">
        <f t="shared" si="4"/>
        <v>413</v>
      </c>
      <c r="E31" s="15">
        <v>46</v>
      </c>
      <c r="F31" s="15">
        <v>277</v>
      </c>
      <c r="G31" s="15">
        <v>90</v>
      </c>
      <c r="H31" s="15">
        <f t="shared" si="5"/>
        <v>4</v>
      </c>
      <c r="I31" s="15">
        <v>0</v>
      </c>
      <c r="J31" s="15">
        <v>0</v>
      </c>
      <c r="K31" s="15">
        <v>4</v>
      </c>
      <c r="L31" s="15">
        <v>17</v>
      </c>
      <c r="M31" s="15">
        <f t="shared" si="6"/>
        <v>12</v>
      </c>
      <c r="N31" s="15">
        <v>9</v>
      </c>
      <c r="O31" s="15">
        <v>3</v>
      </c>
      <c r="P31" s="16">
        <v>10</v>
      </c>
    </row>
    <row r="32" spans="1:16" ht="38.25" hidden="1" customHeight="1" x14ac:dyDescent="0.15">
      <c r="A32" s="89"/>
      <c r="B32" s="6" t="s">
        <v>3</v>
      </c>
      <c r="C32" s="17">
        <f t="shared" si="3"/>
        <v>49</v>
      </c>
      <c r="D32" s="18">
        <f t="shared" si="4"/>
        <v>38</v>
      </c>
      <c r="E32" s="18"/>
      <c r="F32" s="18">
        <v>12</v>
      </c>
      <c r="G32" s="18">
        <v>26</v>
      </c>
      <c r="H32" s="18">
        <f t="shared" si="5"/>
        <v>1</v>
      </c>
      <c r="I32" s="18"/>
      <c r="J32" s="18"/>
      <c r="K32" s="18">
        <v>1</v>
      </c>
      <c r="L32" s="18">
        <v>4</v>
      </c>
      <c r="M32" s="18">
        <f t="shared" si="6"/>
        <v>3</v>
      </c>
      <c r="N32" s="18"/>
      <c r="O32" s="18">
        <v>3</v>
      </c>
      <c r="P32" s="19">
        <v>3</v>
      </c>
    </row>
    <row r="33" spans="1:16" ht="38.25" hidden="1" customHeight="1" x14ac:dyDescent="0.15">
      <c r="A33" s="89"/>
      <c r="B33" s="6" t="s">
        <v>4</v>
      </c>
      <c r="C33" s="17">
        <f t="shared" si="3"/>
        <v>38</v>
      </c>
      <c r="D33" s="18">
        <f t="shared" si="4"/>
        <v>32</v>
      </c>
      <c r="E33" s="18">
        <v>13</v>
      </c>
      <c r="F33" s="18">
        <v>6</v>
      </c>
      <c r="G33" s="18">
        <v>13</v>
      </c>
      <c r="H33" s="18">
        <f t="shared" si="5"/>
        <v>0</v>
      </c>
      <c r="I33" s="18"/>
      <c r="J33" s="18"/>
      <c r="K33" s="18"/>
      <c r="L33" s="18">
        <v>2</v>
      </c>
      <c r="M33" s="18">
        <f t="shared" si="6"/>
        <v>0</v>
      </c>
      <c r="N33" s="18"/>
      <c r="O33" s="18"/>
      <c r="P33" s="19">
        <v>4</v>
      </c>
    </row>
    <row r="34" spans="1:16" ht="38.25" hidden="1" customHeight="1" x14ac:dyDescent="0.15">
      <c r="A34" s="89"/>
      <c r="B34" s="6" t="s">
        <v>5</v>
      </c>
      <c r="C34" s="25">
        <f t="shared" si="3"/>
        <v>24</v>
      </c>
      <c r="D34" s="26">
        <f t="shared" si="4"/>
        <v>23</v>
      </c>
      <c r="E34" s="27">
        <v>9</v>
      </c>
      <c r="F34" s="27">
        <v>3</v>
      </c>
      <c r="G34" s="27">
        <v>11</v>
      </c>
      <c r="H34" s="27">
        <f t="shared" si="5"/>
        <v>0</v>
      </c>
      <c r="I34" s="27"/>
      <c r="J34" s="27"/>
      <c r="K34" s="27"/>
      <c r="L34" s="27"/>
      <c r="M34" s="27">
        <f t="shared" si="6"/>
        <v>0</v>
      </c>
      <c r="N34" s="27"/>
      <c r="O34" s="27"/>
      <c r="P34" s="28">
        <v>1</v>
      </c>
    </row>
    <row r="35" spans="1:16" ht="38.25" hidden="1" customHeight="1" x14ac:dyDescent="0.15">
      <c r="A35" s="90">
        <v>15</v>
      </c>
      <c r="B35" s="5" t="s">
        <v>2</v>
      </c>
      <c r="C35" s="29">
        <f t="shared" si="3"/>
        <v>438</v>
      </c>
      <c r="D35" s="30">
        <f t="shared" si="4"/>
        <v>403</v>
      </c>
      <c r="E35" s="30">
        <v>32</v>
      </c>
      <c r="F35" s="30">
        <v>234</v>
      </c>
      <c r="G35" s="30">
        <v>137</v>
      </c>
      <c r="H35" s="30">
        <f t="shared" si="5"/>
        <v>6</v>
      </c>
      <c r="I35" s="30">
        <v>0</v>
      </c>
      <c r="J35" s="30">
        <v>0</v>
      </c>
      <c r="K35" s="30">
        <v>6</v>
      </c>
      <c r="L35" s="30">
        <v>22</v>
      </c>
      <c r="M35" s="30">
        <f t="shared" si="6"/>
        <v>0</v>
      </c>
      <c r="N35" s="30">
        <v>0</v>
      </c>
      <c r="O35" s="30">
        <v>0</v>
      </c>
      <c r="P35" s="31">
        <v>7</v>
      </c>
    </row>
    <row r="36" spans="1:16" ht="38.25" hidden="1" customHeight="1" x14ac:dyDescent="0.15">
      <c r="A36" s="89"/>
      <c r="B36" s="6" t="s">
        <v>3</v>
      </c>
      <c r="C36" s="17">
        <f t="shared" si="3"/>
        <v>62</v>
      </c>
      <c r="D36" s="18">
        <f t="shared" si="4"/>
        <v>50</v>
      </c>
      <c r="E36" s="18"/>
      <c r="F36" s="18">
        <v>14</v>
      </c>
      <c r="G36" s="18">
        <v>36</v>
      </c>
      <c r="H36" s="18">
        <f t="shared" si="5"/>
        <v>2</v>
      </c>
      <c r="I36" s="18"/>
      <c r="J36" s="18"/>
      <c r="K36" s="18">
        <v>2</v>
      </c>
      <c r="L36" s="18">
        <v>2</v>
      </c>
      <c r="M36" s="18">
        <f t="shared" si="6"/>
        <v>6</v>
      </c>
      <c r="N36" s="18">
        <v>6</v>
      </c>
      <c r="O36" s="18">
        <v>0</v>
      </c>
      <c r="P36" s="19">
        <v>2</v>
      </c>
    </row>
    <row r="37" spans="1:16" ht="38.25" hidden="1" customHeight="1" x14ac:dyDescent="0.15">
      <c r="A37" s="89"/>
      <c r="B37" s="6" t="s">
        <v>4</v>
      </c>
      <c r="C37" s="17">
        <f t="shared" si="3"/>
        <v>39</v>
      </c>
      <c r="D37" s="18">
        <f t="shared" si="4"/>
        <v>31</v>
      </c>
      <c r="E37" s="18">
        <v>16</v>
      </c>
      <c r="F37" s="18">
        <v>4</v>
      </c>
      <c r="G37" s="18">
        <v>11</v>
      </c>
      <c r="H37" s="18">
        <f t="shared" si="5"/>
        <v>0</v>
      </c>
      <c r="I37" s="18"/>
      <c r="J37" s="18"/>
      <c r="K37" s="18"/>
      <c r="L37" s="18">
        <v>6</v>
      </c>
      <c r="M37" s="18">
        <f t="shared" si="6"/>
        <v>0</v>
      </c>
      <c r="N37" s="18"/>
      <c r="O37" s="18"/>
      <c r="P37" s="19">
        <v>2</v>
      </c>
    </row>
    <row r="38" spans="1:16" ht="38.25" hidden="1" customHeight="1" x14ac:dyDescent="0.15">
      <c r="A38" s="91"/>
      <c r="B38" s="20" t="s">
        <v>5</v>
      </c>
      <c r="C38" s="21">
        <f t="shared" si="3"/>
        <v>29</v>
      </c>
      <c r="D38" s="22">
        <f t="shared" si="4"/>
        <v>26</v>
      </c>
      <c r="E38" s="23">
        <v>15</v>
      </c>
      <c r="F38" s="23">
        <v>2</v>
      </c>
      <c r="G38" s="23">
        <v>9</v>
      </c>
      <c r="H38" s="23">
        <f t="shared" si="5"/>
        <v>0</v>
      </c>
      <c r="I38" s="23"/>
      <c r="J38" s="23"/>
      <c r="K38" s="23"/>
      <c r="L38" s="23"/>
      <c r="M38" s="23">
        <f t="shared" si="6"/>
        <v>2</v>
      </c>
      <c r="N38" s="23">
        <v>2</v>
      </c>
      <c r="O38" s="23"/>
      <c r="P38" s="24">
        <v>1</v>
      </c>
    </row>
    <row r="39" spans="1:16" ht="38.25" hidden="1" customHeight="1" x14ac:dyDescent="0.15">
      <c r="A39" s="89">
        <v>16</v>
      </c>
      <c r="B39" s="6" t="s">
        <v>2</v>
      </c>
      <c r="C39" s="14">
        <f t="shared" si="3"/>
        <v>434</v>
      </c>
      <c r="D39" s="15">
        <f t="shared" si="4"/>
        <v>387</v>
      </c>
      <c r="E39" s="15">
        <v>20</v>
      </c>
      <c r="F39" s="15">
        <v>167</v>
      </c>
      <c r="G39" s="15">
        <v>200</v>
      </c>
      <c r="H39" s="15">
        <f t="shared" si="5"/>
        <v>9</v>
      </c>
      <c r="I39" s="15"/>
      <c r="J39" s="15"/>
      <c r="K39" s="15">
        <v>9</v>
      </c>
      <c r="L39" s="15">
        <v>28</v>
      </c>
      <c r="M39" s="15">
        <f t="shared" si="6"/>
        <v>0</v>
      </c>
      <c r="N39" s="15"/>
      <c r="O39" s="15"/>
      <c r="P39" s="16">
        <v>10</v>
      </c>
    </row>
    <row r="40" spans="1:16" ht="38.25" hidden="1" customHeight="1" x14ac:dyDescent="0.15">
      <c r="A40" s="89"/>
      <c r="B40" s="6" t="s">
        <v>3</v>
      </c>
      <c r="C40" s="17">
        <f t="shared" si="3"/>
        <v>69</v>
      </c>
      <c r="D40" s="18">
        <f t="shared" si="4"/>
        <v>43</v>
      </c>
      <c r="E40" s="18"/>
      <c r="F40" s="18">
        <v>12</v>
      </c>
      <c r="G40" s="18">
        <v>31</v>
      </c>
      <c r="H40" s="18">
        <f t="shared" si="5"/>
        <v>1</v>
      </c>
      <c r="I40" s="18"/>
      <c r="J40" s="18"/>
      <c r="K40" s="18">
        <v>1</v>
      </c>
      <c r="L40" s="18">
        <v>1</v>
      </c>
      <c r="M40" s="18">
        <f t="shared" si="6"/>
        <v>19</v>
      </c>
      <c r="N40" s="18">
        <v>19</v>
      </c>
      <c r="O40" s="18">
        <v>0</v>
      </c>
      <c r="P40" s="19">
        <v>5</v>
      </c>
    </row>
    <row r="41" spans="1:16" ht="38.25" hidden="1" customHeight="1" x14ac:dyDescent="0.15">
      <c r="A41" s="89"/>
      <c r="B41" s="6" t="s">
        <v>4</v>
      </c>
      <c r="C41" s="17">
        <f t="shared" si="3"/>
        <v>53</v>
      </c>
      <c r="D41" s="18">
        <f t="shared" si="4"/>
        <v>37</v>
      </c>
      <c r="E41" s="18">
        <v>21</v>
      </c>
      <c r="F41" s="18">
        <v>8</v>
      </c>
      <c r="G41" s="18">
        <v>8</v>
      </c>
      <c r="H41" s="18">
        <f t="shared" si="5"/>
        <v>3</v>
      </c>
      <c r="I41" s="18"/>
      <c r="J41" s="18"/>
      <c r="K41" s="18">
        <v>3</v>
      </c>
      <c r="L41" s="18">
        <v>10</v>
      </c>
      <c r="M41" s="18">
        <f t="shared" si="6"/>
        <v>0</v>
      </c>
      <c r="N41" s="18"/>
      <c r="O41" s="18"/>
      <c r="P41" s="19">
        <v>3</v>
      </c>
    </row>
    <row r="42" spans="1:16" ht="38.25" hidden="1" customHeight="1" x14ac:dyDescent="0.15">
      <c r="A42" s="89"/>
      <c r="B42" s="6" t="s">
        <v>5</v>
      </c>
      <c r="C42" s="25">
        <f t="shared" si="3"/>
        <v>0</v>
      </c>
      <c r="D42" s="26">
        <f t="shared" si="4"/>
        <v>0</v>
      </c>
      <c r="E42" s="23" t="s">
        <v>26</v>
      </c>
      <c r="F42" s="23" t="s">
        <v>26</v>
      </c>
      <c r="G42" s="23" t="s">
        <v>26</v>
      </c>
      <c r="H42" s="27">
        <f t="shared" si="5"/>
        <v>0</v>
      </c>
      <c r="I42" s="23" t="s">
        <v>26</v>
      </c>
      <c r="J42" s="23" t="s">
        <v>26</v>
      </c>
      <c r="K42" s="23" t="s">
        <v>26</v>
      </c>
      <c r="L42" s="27"/>
      <c r="M42" s="27">
        <f t="shared" si="6"/>
        <v>0</v>
      </c>
      <c r="N42" s="27"/>
      <c r="O42" s="27"/>
      <c r="P42" s="28"/>
    </row>
    <row r="43" spans="1:16" ht="38.25" hidden="1" customHeight="1" x14ac:dyDescent="0.15">
      <c r="A43" s="90">
        <v>17</v>
      </c>
      <c r="B43" s="93" t="s">
        <v>2</v>
      </c>
      <c r="C43" s="32">
        <f t="shared" si="3"/>
        <v>367</v>
      </c>
      <c r="D43" s="33">
        <f t="shared" si="4"/>
        <v>326</v>
      </c>
      <c r="E43" s="33">
        <v>9</v>
      </c>
      <c r="F43" s="33">
        <v>108</v>
      </c>
      <c r="G43" s="33">
        <v>209</v>
      </c>
      <c r="H43" s="33">
        <f t="shared" si="5"/>
        <v>6</v>
      </c>
      <c r="I43" s="33"/>
      <c r="J43" s="33"/>
      <c r="K43" s="33">
        <v>6</v>
      </c>
      <c r="L43" s="33">
        <v>28</v>
      </c>
      <c r="M43" s="33">
        <f t="shared" si="6"/>
        <v>0</v>
      </c>
      <c r="N43" s="33"/>
      <c r="O43" s="33"/>
      <c r="P43" s="34">
        <v>7</v>
      </c>
    </row>
    <row r="44" spans="1:16" ht="38.25" hidden="1" customHeight="1" x14ac:dyDescent="0.15">
      <c r="A44" s="89"/>
      <c r="B44" s="93"/>
      <c r="C44" s="35">
        <f t="shared" si="3"/>
        <v>75</v>
      </c>
      <c r="D44" s="36">
        <f t="shared" si="4"/>
        <v>71</v>
      </c>
      <c r="E44" s="36">
        <v>19</v>
      </c>
      <c r="F44" s="36">
        <v>12</v>
      </c>
      <c r="G44" s="36">
        <v>40</v>
      </c>
      <c r="H44" s="36">
        <f t="shared" si="5"/>
        <v>0</v>
      </c>
      <c r="I44" s="36"/>
      <c r="J44" s="36"/>
      <c r="K44" s="36"/>
      <c r="L44" s="36"/>
      <c r="M44" s="36">
        <f t="shared" si="6"/>
        <v>0</v>
      </c>
      <c r="N44" s="36"/>
      <c r="O44" s="36"/>
      <c r="P44" s="37">
        <v>4</v>
      </c>
    </row>
    <row r="45" spans="1:16" ht="38.25" hidden="1" customHeight="1" x14ac:dyDescent="0.15">
      <c r="A45" s="89"/>
      <c r="B45" s="93"/>
      <c r="C45" s="35">
        <f t="shared" si="3"/>
        <v>55</v>
      </c>
      <c r="D45" s="36">
        <f t="shared" si="4"/>
        <v>46</v>
      </c>
      <c r="E45" s="36"/>
      <c r="F45" s="36">
        <v>14</v>
      </c>
      <c r="G45" s="36">
        <v>32</v>
      </c>
      <c r="H45" s="36">
        <f t="shared" si="5"/>
        <v>2</v>
      </c>
      <c r="I45" s="36"/>
      <c r="J45" s="36"/>
      <c r="K45" s="36">
        <v>2</v>
      </c>
      <c r="L45" s="36">
        <v>5</v>
      </c>
      <c r="M45" s="36">
        <f t="shared" si="6"/>
        <v>0</v>
      </c>
      <c r="N45" s="36"/>
      <c r="O45" s="36"/>
      <c r="P45" s="37">
        <v>2</v>
      </c>
    </row>
    <row r="46" spans="1:16" ht="38.25" hidden="1" customHeight="1" thickBot="1" x14ac:dyDescent="0.2">
      <c r="A46" s="92"/>
      <c r="B46" s="94"/>
      <c r="C46" s="38">
        <f t="shared" si="3"/>
        <v>92</v>
      </c>
      <c r="D46" s="39">
        <f t="shared" si="4"/>
        <v>78</v>
      </c>
      <c r="E46" s="39">
        <v>29</v>
      </c>
      <c r="F46" s="39">
        <v>7</v>
      </c>
      <c r="G46" s="39">
        <v>42</v>
      </c>
      <c r="H46" s="39">
        <f t="shared" si="5"/>
        <v>3</v>
      </c>
      <c r="I46" s="39"/>
      <c r="J46" s="39"/>
      <c r="K46" s="39">
        <v>3</v>
      </c>
      <c r="L46" s="39">
        <v>5</v>
      </c>
      <c r="M46" s="39">
        <f t="shared" si="6"/>
        <v>0</v>
      </c>
      <c r="N46" s="39"/>
      <c r="O46" s="39"/>
      <c r="P46" s="40">
        <v>6</v>
      </c>
    </row>
    <row r="47" spans="1:16" ht="38.25" hidden="1" customHeight="1" x14ac:dyDescent="0.15">
      <c r="B47" s="3" t="s">
        <v>8</v>
      </c>
    </row>
    <row r="48" spans="1:16" ht="38.25" hidden="1" customHeight="1" outlineLevel="1" thickBot="1" x14ac:dyDescent="0.2"/>
    <row r="49" spans="1:16" ht="38.25" hidden="1" customHeight="1" outlineLevel="1" x14ac:dyDescent="0.15">
      <c r="A49" s="53" t="s">
        <v>28</v>
      </c>
      <c r="B49" s="69" t="s">
        <v>32</v>
      </c>
      <c r="C49" s="59"/>
      <c r="D49" s="47"/>
      <c r="E49" s="42">
        <v>38</v>
      </c>
      <c r="F49" s="42">
        <v>110</v>
      </c>
      <c r="G49" s="43">
        <v>49</v>
      </c>
      <c r="H49" s="47"/>
      <c r="I49" s="42"/>
      <c r="J49" s="42"/>
      <c r="K49" s="43">
        <v>4</v>
      </c>
      <c r="L49" s="50">
        <v>19</v>
      </c>
      <c r="M49" s="47"/>
      <c r="N49" s="42"/>
      <c r="O49" s="43"/>
      <c r="P49" s="50"/>
    </row>
    <row r="50" spans="1:16" ht="38.25" hidden="1" customHeight="1" outlineLevel="1" x14ac:dyDescent="0.15">
      <c r="A50" s="54"/>
      <c r="B50" s="70" t="s">
        <v>33</v>
      </c>
      <c r="C50" s="60"/>
      <c r="D50" s="48"/>
      <c r="E50" s="41"/>
      <c r="F50" s="41"/>
      <c r="G50" s="44"/>
      <c r="H50" s="48"/>
      <c r="I50" s="41"/>
      <c r="J50" s="41"/>
      <c r="K50" s="44"/>
      <c r="L50" s="51"/>
      <c r="M50" s="48"/>
      <c r="N50" s="41"/>
      <c r="O50" s="44"/>
      <c r="P50" s="51">
        <v>3</v>
      </c>
    </row>
    <row r="51" spans="1:16" ht="38.25" hidden="1" customHeight="1" outlineLevel="1" x14ac:dyDescent="0.15">
      <c r="A51" s="55"/>
      <c r="B51" s="70" t="s">
        <v>29</v>
      </c>
      <c r="C51" s="60"/>
      <c r="D51" s="48"/>
      <c r="E51" s="41">
        <v>4</v>
      </c>
      <c r="F51" s="41"/>
      <c r="G51" s="44">
        <v>2</v>
      </c>
      <c r="H51" s="48"/>
      <c r="I51" s="41">
        <v>3</v>
      </c>
      <c r="J51" s="41"/>
      <c r="K51" s="44"/>
      <c r="L51" s="51"/>
      <c r="M51" s="48"/>
      <c r="N51" s="41"/>
      <c r="O51" s="44"/>
      <c r="P51" s="51"/>
    </row>
    <row r="52" spans="1:16" ht="38.25" hidden="1" customHeight="1" outlineLevel="1" x14ac:dyDescent="0.15">
      <c r="A52" s="56"/>
      <c r="B52" s="57"/>
      <c r="C52" s="60"/>
      <c r="D52" s="48"/>
      <c r="E52" s="41"/>
      <c r="F52" s="41"/>
      <c r="G52" s="44"/>
      <c r="H52" s="48"/>
      <c r="I52" s="41"/>
      <c r="J52" s="41"/>
      <c r="K52" s="44"/>
      <c r="L52" s="51"/>
      <c r="M52" s="48"/>
      <c r="N52" s="41"/>
      <c r="O52" s="44"/>
      <c r="P52" s="51"/>
    </row>
    <row r="53" spans="1:16" ht="38.25" hidden="1" customHeight="1" outlineLevel="1" thickBot="1" x14ac:dyDescent="0.2">
      <c r="A53" s="46" t="s">
        <v>30</v>
      </c>
      <c r="B53" s="58"/>
      <c r="C53" s="61">
        <f>D53+H53+L53+M53+P53</f>
        <v>232</v>
      </c>
      <c r="D53" s="49">
        <f>SUM(E53:G53)</f>
        <v>203</v>
      </c>
      <c r="E53" s="45">
        <f>SUM(E49:E52)</f>
        <v>42</v>
      </c>
      <c r="F53" s="45">
        <f>SUM(F49:F52)</f>
        <v>110</v>
      </c>
      <c r="G53" s="45">
        <f>SUM(G49:G52)</f>
        <v>51</v>
      </c>
      <c r="H53" s="49">
        <f>SUM(I53:K53)</f>
        <v>7</v>
      </c>
      <c r="I53" s="45">
        <f>SUM(I49:I52)</f>
        <v>3</v>
      </c>
      <c r="J53" s="45">
        <f>SUM(J49:J52)</f>
        <v>0</v>
      </c>
      <c r="K53" s="45">
        <f>SUM(K49:K52)</f>
        <v>4</v>
      </c>
      <c r="L53" s="52">
        <f>SUM(L49:L52)</f>
        <v>19</v>
      </c>
      <c r="M53" s="49">
        <f>SUM(N53:O53)</f>
        <v>0</v>
      </c>
      <c r="N53" s="45">
        <f>SUM(N49:N52)</f>
        <v>0</v>
      </c>
      <c r="O53" s="45">
        <f>SUM(O49:O52)</f>
        <v>0</v>
      </c>
      <c r="P53" s="52">
        <f>SUM(P49:P52)</f>
        <v>3</v>
      </c>
    </row>
    <row r="54" spans="1:16" ht="38.25" hidden="1" customHeight="1" outlineLevel="1" thickBot="1" x14ac:dyDescent="0.2"/>
    <row r="55" spans="1:16" ht="38.25" hidden="1" customHeight="1" outlineLevel="1" thickBot="1" x14ac:dyDescent="0.2">
      <c r="A55" s="66" t="s">
        <v>31</v>
      </c>
      <c r="B55" s="67"/>
      <c r="C55" s="63">
        <f>D55+H55+L55+M55+P55</f>
        <v>20</v>
      </c>
      <c r="D55" s="62">
        <f>SUM(E55:G55)</f>
        <v>18</v>
      </c>
      <c r="E55" s="64">
        <v>4</v>
      </c>
      <c r="F55" s="64">
        <v>11</v>
      </c>
      <c r="G55" s="64">
        <v>3</v>
      </c>
      <c r="H55" s="62">
        <f>SUM(I55:K55)</f>
        <v>2</v>
      </c>
      <c r="I55" s="64">
        <v>2</v>
      </c>
      <c r="J55" s="64">
        <f>SUM(J52:J54)</f>
        <v>0</v>
      </c>
      <c r="K55" s="64">
        <v>0</v>
      </c>
      <c r="L55" s="65">
        <v>0</v>
      </c>
      <c r="M55" s="62">
        <f>SUM(N55:O55)</f>
        <v>0</v>
      </c>
      <c r="N55" s="64">
        <f>SUM(N52:N54)</f>
        <v>0</v>
      </c>
      <c r="O55" s="64">
        <f>SUM(O52:O54)</f>
        <v>0</v>
      </c>
      <c r="P55" s="65"/>
    </row>
    <row r="56" spans="1:16" s="2" customFormat="1" ht="38.25" hidden="1" customHeight="1" outlineLevel="1" x14ac:dyDescent="0.15"/>
    <row r="57" spans="1:16" s="2" customFormat="1" ht="38.25" hidden="1" customHeight="1" outlineLevel="1" thickBot="1" x14ac:dyDescent="0.2"/>
    <row r="58" spans="1:16" ht="38.25" hidden="1" customHeight="1" outlineLevel="1" thickBot="1" x14ac:dyDescent="0.2">
      <c r="A58" s="66" t="s">
        <v>30</v>
      </c>
      <c r="B58" s="68"/>
      <c r="C58" s="63">
        <f>C53+C55</f>
        <v>252</v>
      </c>
      <c r="D58" s="62">
        <f t="shared" ref="D58:P58" si="7">D53+D55</f>
        <v>221</v>
      </c>
      <c r="E58" s="64">
        <f t="shared" si="7"/>
        <v>46</v>
      </c>
      <c r="F58" s="64">
        <f t="shared" si="7"/>
        <v>121</v>
      </c>
      <c r="G58" s="64">
        <f t="shared" si="7"/>
        <v>54</v>
      </c>
      <c r="H58" s="62">
        <f t="shared" si="7"/>
        <v>9</v>
      </c>
      <c r="I58" s="64">
        <f t="shared" si="7"/>
        <v>5</v>
      </c>
      <c r="J58" s="64">
        <f t="shared" si="7"/>
        <v>0</v>
      </c>
      <c r="K58" s="64">
        <f t="shared" si="7"/>
        <v>4</v>
      </c>
      <c r="L58" s="65">
        <f t="shared" si="7"/>
        <v>19</v>
      </c>
      <c r="M58" s="62">
        <f t="shared" si="7"/>
        <v>0</v>
      </c>
      <c r="N58" s="64">
        <f t="shared" si="7"/>
        <v>0</v>
      </c>
      <c r="O58" s="64">
        <f t="shared" si="7"/>
        <v>0</v>
      </c>
      <c r="P58" s="65">
        <f t="shared" si="7"/>
        <v>3</v>
      </c>
    </row>
    <row r="59" spans="1:16" ht="38.25" hidden="1" customHeight="1" outlineLevel="1" x14ac:dyDescent="0.15"/>
    <row r="60" spans="1:16" ht="48.75" hidden="1" customHeight="1" collapsed="1" x14ac:dyDescent="0.15"/>
    <row r="61" spans="1:16" ht="20.100000000000001" customHeight="1" x14ac:dyDescent="0.15"/>
    <row r="62" spans="1:16" ht="20.100000000000001" customHeight="1" x14ac:dyDescent="0.15"/>
    <row r="63" spans="1:16" ht="20.100000000000001" customHeight="1" x14ac:dyDescent="0.15"/>
    <row r="64" spans="1:16" s="78" customFormat="1" ht="20.100000000000001" customHeight="1" x14ac:dyDescent="0.15">
      <c r="A64" s="85" t="s">
        <v>35</v>
      </c>
      <c r="B64" s="86"/>
      <c r="C64" s="76">
        <v>19</v>
      </c>
      <c r="D64" s="77">
        <v>14</v>
      </c>
      <c r="E64" s="77">
        <v>4</v>
      </c>
      <c r="F64" s="77">
        <v>9</v>
      </c>
      <c r="G64" s="77">
        <v>1</v>
      </c>
      <c r="H64" s="77">
        <v>4</v>
      </c>
      <c r="I64" s="77"/>
      <c r="J64" s="77"/>
      <c r="K64" s="77">
        <v>4</v>
      </c>
      <c r="L64" s="77">
        <v>1</v>
      </c>
      <c r="M64" s="77"/>
      <c r="N64" s="77"/>
      <c r="O64" s="77"/>
      <c r="P64" s="77"/>
    </row>
    <row r="65" spans="1:16" s="78" customFormat="1" ht="20.100000000000001" customHeight="1" x14ac:dyDescent="0.15">
      <c r="A65" s="85" t="s">
        <v>28</v>
      </c>
      <c r="B65" s="86"/>
      <c r="C65" s="76">
        <v>501</v>
      </c>
      <c r="D65" s="77">
        <v>405</v>
      </c>
      <c r="E65" s="77">
        <v>76</v>
      </c>
      <c r="F65" s="77">
        <v>109</v>
      </c>
      <c r="G65" s="77">
        <v>220</v>
      </c>
      <c r="H65" s="77">
        <v>5</v>
      </c>
      <c r="I65" s="77"/>
      <c r="J65" s="77"/>
      <c r="K65" s="77">
        <v>5</v>
      </c>
      <c r="L65" s="77">
        <v>78</v>
      </c>
      <c r="M65" s="77"/>
      <c r="N65" s="77"/>
      <c r="O65" s="77"/>
      <c r="P65" s="77">
        <v>13</v>
      </c>
    </row>
    <row r="66" spans="1:16" s="81" customFormat="1" ht="20.100000000000001" customHeight="1" x14ac:dyDescent="0.15">
      <c r="A66" s="87" t="s">
        <v>36</v>
      </c>
      <c r="B66" s="88"/>
      <c r="C66" s="79">
        <f>C64+C65</f>
        <v>520</v>
      </c>
      <c r="D66" s="80">
        <f t="shared" ref="D66:P66" si="8">D64+D65</f>
        <v>419</v>
      </c>
      <c r="E66" s="80">
        <f t="shared" si="8"/>
        <v>80</v>
      </c>
      <c r="F66" s="80">
        <f t="shared" si="8"/>
        <v>118</v>
      </c>
      <c r="G66" s="80">
        <f t="shared" si="8"/>
        <v>221</v>
      </c>
      <c r="H66" s="80">
        <f t="shared" si="8"/>
        <v>9</v>
      </c>
      <c r="I66" s="80">
        <f t="shared" si="8"/>
        <v>0</v>
      </c>
      <c r="J66" s="80">
        <f t="shared" si="8"/>
        <v>0</v>
      </c>
      <c r="K66" s="80">
        <f t="shared" si="8"/>
        <v>9</v>
      </c>
      <c r="L66" s="80">
        <f t="shared" si="8"/>
        <v>79</v>
      </c>
      <c r="M66" s="80">
        <f t="shared" si="8"/>
        <v>0</v>
      </c>
      <c r="N66" s="80">
        <f t="shared" si="8"/>
        <v>0</v>
      </c>
      <c r="O66" s="80">
        <f t="shared" si="8"/>
        <v>0</v>
      </c>
      <c r="P66" s="80">
        <f t="shared" si="8"/>
        <v>13</v>
      </c>
    </row>
    <row r="67" spans="1:16" ht="20.100000000000001" customHeight="1" x14ac:dyDescent="0.15"/>
    <row r="68" spans="1:16" ht="20.100000000000001" customHeight="1" x14ac:dyDescent="0.15"/>
    <row r="69" spans="1:16" ht="20.100000000000001" customHeight="1" x14ac:dyDescent="0.15"/>
    <row r="70" spans="1:16" ht="20.100000000000001" customHeight="1" x14ac:dyDescent="0.15"/>
    <row r="71" spans="1:16" ht="20.100000000000001" customHeight="1" x14ac:dyDescent="0.15"/>
    <row r="72" spans="1:16" ht="20.100000000000001" customHeight="1" x14ac:dyDescent="0.15"/>
    <row r="73" spans="1:16" ht="20.100000000000001" customHeight="1" x14ac:dyDescent="0.15"/>
    <row r="74" spans="1:16" ht="20.100000000000001" customHeight="1" x14ac:dyDescent="0.15"/>
    <row r="75" spans="1:16" ht="20.100000000000001" customHeight="1" x14ac:dyDescent="0.15"/>
    <row r="76" spans="1:16" ht="20.100000000000001" customHeight="1" x14ac:dyDescent="0.15"/>
    <row r="77" spans="1:16" ht="20.100000000000001" customHeight="1" x14ac:dyDescent="0.15"/>
    <row r="78" spans="1:16" ht="20.100000000000001" customHeight="1" x14ac:dyDescent="0.15"/>
    <row r="79" spans="1:16" ht="20.100000000000001" customHeight="1" x14ac:dyDescent="0.15"/>
    <row r="80" spans="1:16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</sheetData>
  <mergeCells count="39">
    <mergeCell ref="H2:I2"/>
    <mergeCell ref="J2:K2"/>
    <mergeCell ref="L2:L3"/>
    <mergeCell ref="M2:O2"/>
    <mergeCell ref="P2:P3"/>
    <mergeCell ref="A4:B4"/>
    <mergeCell ref="A13:B13"/>
    <mergeCell ref="A6:B6"/>
    <mergeCell ref="A7:B7"/>
    <mergeCell ref="A2:B3"/>
    <mergeCell ref="C2:C3"/>
    <mergeCell ref="D2:G2"/>
    <mergeCell ref="A5:B5"/>
    <mergeCell ref="A14:B14"/>
    <mergeCell ref="A15:B15"/>
    <mergeCell ref="A17:B17"/>
    <mergeCell ref="A21:B22"/>
    <mergeCell ref="C21:C22"/>
    <mergeCell ref="A8:B8"/>
    <mergeCell ref="A9:B9"/>
    <mergeCell ref="A10:B10"/>
    <mergeCell ref="A11:B11"/>
    <mergeCell ref="A12:B12"/>
    <mergeCell ref="H21:K21"/>
    <mergeCell ref="D21:G21"/>
    <mergeCell ref="L21:L22"/>
    <mergeCell ref="M21:O21"/>
    <mergeCell ref="P21:P22"/>
    <mergeCell ref="A23:A26"/>
    <mergeCell ref="A16:B16"/>
    <mergeCell ref="A64:B64"/>
    <mergeCell ref="A65:B65"/>
    <mergeCell ref="A66:B66"/>
    <mergeCell ref="A31:A34"/>
    <mergeCell ref="A35:A38"/>
    <mergeCell ref="A39:A42"/>
    <mergeCell ref="A43:A46"/>
    <mergeCell ref="B43:B46"/>
    <mergeCell ref="A27:A30"/>
  </mergeCells>
  <phoneticPr fontId="2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26-4</vt:lpstr>
      <vt:lpstr>'26-4'!Print_Area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2016-01-07T00:21:26Z</cp:lastPrinted>
  <dcterms:created xsi:type="dcterms:W3CDTF">1997-01-08T22:48:59Z</dcterms:created>
  <dcterms:modified xsi:type="dcterms:W3CDTF">2023-03-22T04:37:19Z</dcterms:modified>
</cp:coreProperties>
</file>