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ownloads\H27\"/>
    </mc:Choice>
  </mc:AlternateContent>
  <xr:revisionPtr revIDLastSave="0" documentId="8_{5815EBCF-FAFC-40C4-AF1E-742AD55D8FA8}" xr6:coauthVersionLast="36" xr6:coauthVersionMax="36" xr10:uidLastSave="{00000000-0000-0000-0000-000000000000}"/>
  <bookViews>
    <workbookView xWindow="0" yWindow="0" windowWidth="16260" windowHeight="12435" tabRatio="807"/>
  </bookViews>
  <sheets>
    <sheet name="20-4" sheetId="6" r:id="rId1"/>
  </sheets>
  <definedNames>
    <definedName name="_xlnm.Print_Area" localSheetId="0">'20-4'!$A$1:$W$36</definedName>
  </definedNames>
  <calcPr calcId="191029" iterate="1"/>
</workbook>
</file>

<file path=xl/calcChain.xml><?xml version="1.0" encoding="utf-8"?>
<calcChain xmlns="http://schemas.openxmlformats.org/spreadsheetml/2006/main">
  <c r="W19" i="6" l="1"/>
  <c r="W18" i="6"/>
  <c r="W17" i="6"/>
  <c r="W16" i="6"/>
  <c r="D46" i="6"/>
  <c r="I46" i="6"/>
  <c r="M46" i="6"/>
  <c r="W46" i="6" s="1"/>
  <c r="N46" i="6"/>
  <c r="O46" i="6"/>
  <c r="D47" i="6"/>
  <c r="I47" i="6"/>
  <c r="I43" i="6" s="1"/>
  <c r="I9" i="6" s="1"/>
  <c r="M47" i="6"/>
  <c r="W47" i="6"/>
  <c r="N47" i="6"/>
  <c r="N43" i="6" s="1"/>
  <c r="N9" i="6" s="1"/>
  <c r="D48" i="6"/>
  <c r="I48" i="6"/>
  <c r="M48" i="6"/>
  <c r="M43" i="6" s="1"/>
  <c r="W48" i="6"/>
  <c r="N48" i="6"/>
  <c r="O48" i="6"/>
  <c r="D49" i="6"/>
  <c r="D43" i="6" s="1"/>
  <c r="D9" i="6" s="1"/>
  <c r="I49" i="6"/>
  <c r="M49" i="6"/>
  <c r="N49" i="6"/>
  <c r="O49" i="6"/>
  <c r="D50" i="6"/>
  <c r="I50" i="6"/>
  <c r="M50" i="6"/>
  <c r="W50" i="6" s="1"/>
  <c r="N50" i="6"/>
  <c r="O50" i="6"/>
  <c r="O43" i="6" s="1"/>
  <c r="O9" i="6" s="1"/>
  <c r="D51" i="6"/>
  <c r="I51" i="6"/>
  <c r="M51" i="6"/>
  <c r="W51" i="6" s="1"/>
  <c r="N51" i="6"/>
  <c r="O51" i="6"/>
  <c r="D52" i="6"/>
  <c r="I52" i="6"/>
  <c r="M52" i="6"/>
  <c r="W52" i="6" s="1"/>
  <c r="N52" i="6"/>
  <c r="O52" i="6"/>
  <c r="D53" i="6"/>
  <c r="I53" i="6"/>
  <c r="M53" i="6"/>
  <c r="N53" i="6"/>
  <c r="O53" i="6"/>
  <c r="W15" i="6"/>
  <c r="W14" i="6"/>
  <c r="E43" i="6"/>
  <c r="E9" i="6" s="1"/>
  <c r="F43" i="6"/>
  <c r="F9" i="6"/>
  <c r="G43" i="6"/>
  <c r="G9" i="6" s="1"/>
  <c r="W10" i="6"/>
  <c r="W11" i="6"/>
  <c r="W12" i="6"/>
  <c r="W13" i="6"/>
  <c r="M27" i="6"/>
  <c r="W27" i="6" s="1"/>
  <c r="M28" i="6"/>
  <c r="W28" i="6"/>
  <c r="M29" i="6"/>
  <c r="W29" i="6" s="1"/>
  <c r="M30" i="6"/>
  <c r="D27" i="6"/>
  <c r="D28" i="6"/>
  <c r="D29" i="6"/>
  <c r="D30" i="6"/>
  <c r="W30" i="6" s="1"/>
  <c r="M31" i="6"/>
  <c r="M32" i="6"/>
  <c r="M33" i="6"/>
  <c r="M34" i="6"/>
  <c r="M6" i="6" s="1"/>
  <c r="W6" i="6" s="1"/>
  <c r="D31" i="6"/>
  <c r="D32" i="6"/>
  <c r="W32" i="6" s="1"/>
  <c r="D33" i="6"/>
  <c r="W33" i="6" s="1"/>
  <c r="D34" i="6"/>
  <c r="D6" i="6" s="1"/>
  <c r="M35" i="6"/>
  <c r="M7" i="6" s="1"/>
  <c r="W7" i="6" s="1"/>
  <c r="M36" i="6"/>
  <c r="M37" i="6"/>
  <c r="M38" i="6"/>
  <c r="D35" i="6"/>
  <c r="D36" i="6"/>
  <c r="W36" i="6" s="1"/>
  <c r="D37" i="6"/>
  <c r="D7" i="6" s="1"/>
  <c r="W37" i="6"/>
  <c r="D38" i="6"/>
  <c r="W38" i="6" s="1"/>
  <c r="M39" i="6"/>
  <c r="M8" i="6" s="1"/>
  <c r="W8" i="6" s="1"/>
  <c r="W39" i="6"/>
  <c r="M40" i="6"/>
  <c r="W40" i="6" s="1"/>
  <c r="M41" i="6"/>
  <c r="W41" i="6"/>
  <c r="M42" i="6"/>
  <c r="D39" i="6"/>
  <c r="D8" i="6" s="1"/>
  <c r="D40" i="6"/>
  <c r="D41" i="6"/>
  <c r="D42" i="6"/>
  <c r="E5" i="6"/>
  <c r="F5" i="6"/>
  <c r="G5" i="6"/>
  <c r="H5" i="6"/>
  <c r="I27" i="6"/>
  <c r="I28" i="6"/>
  <c r="I29" i="6"/>
  <c r="I30" i="6"/>
  <c r="J5" i="6"/>
  <c r="K5" i="6"/>
  <c r="L5" i="6"/>
  <c r="N27" i="6"/>
  <c r="N28" i="6"/>
  <c r="N5" i="6" s="1"/>
  <c r="N29" i="6"/>
  <c r="N30" i="6"/>
  <c r="O27" i="6"/>
  <c r="O28" i="6"/>
  <c r="O5" i="6" s="1"/>
  <c r="O29" i="6"/>
  <c r="O30" i="6"/>
  <c r="Q5" i="6"/>
  <c r="R5" i="6"/>
  <c r="S5" i="6"/>
  <c r="T5" i="6"/>
  <c r="U5" i="6"/>
  <c r="V5" i="6"/>
  <c r="E6" i="6"/>
  <c r="F6" i="6"/>
  <c r="G6" i="6"/>
  <c r="H6" i="6"/>
  <c r="I31" i="6"/>
  <c r="I32" i="6"/>
  <c r="I33" i="6"/>
  <c r="I34" i="6"/>
  <c r="J6" i="6"/>
  <c r="K6" i="6"/>
  <c r="L6" i="6"/>
  <c r="N31" i="6"/>
  <c r="N32" i="6"/>
  <c r="N33" i="6"/>
  <c r="N6" i="6" s="1"/>
  <c r="N34" i="6"/>
  <c r="O31" i="6"/>
  <c r="O6" i="6" s="1"/>
  <c r="O32" i="6"/>
  <c r="O33" i="6"/>
  <c r="O34" i="6"/>
  <c r="Q6" i="6"/>
  <c r="R6" i="6"/>
  <c r="S6" i="6"/>
  <c r="T6" i="6"/>
  <c r="U6" i="6"/>
  <c r="V6" i="6"/>
  <c r="E7" i="6"/>
  <c r="F7" i="6"/>
  <c r="G7" i="6"/>
  <c r="H7" i="6"/>
  <c r="I35" i="6"/>
  <c r="I7" i="6" s="1"/>
  <c r="I36" i="6"/>
  <c r="I37" i="6"/>
  <c r="I38" i="6"/>
  <c r="J7" i="6"/>
  <c r="K7" i="6"/>
  <c r="L7" i="6"/>
  <c r="N35" i="6"/>
  <c r="N7" i="6" s="1"/>
  <c r="N36" i="6"/>
  <c r="N37" i="6"/>
  <c r="N38" i="6"/>
  <c r="O35" i="6"/>
  <c r="O36" i="6"/>
  <c r="O7" i="6" s="1"/>
  <c r="O37" i="6"/>
  <c r="O38" i="6"/>
  <c r="Q7" i="6"/>
  <c r="R7" i="6"/>
  <c r="S7" i="6"/>
  <c r="T7" i="6"/>
  <c r="U7" i="6"/>
  <c r="V7" i="6"/>
  <c r="E8" i="6"/>
  <c r="F8" i="6"/>
  <c r="G8" i="6"/>
  <c r="H8" i="6"/>
  <c r="I39" i="6"/>
  <c r="I8" i="6" s="1"/>
  <c r="I40" i="6"/>
  <c r="I41" i="6"/>
  <c r="I42" i="6"/>
  <c r="J8" i="6"/>
  <c r="K8" i="6"/>
  <c r="L8" i="6"/>
  <c r="N39" i="6"/>
  <c r="N40" i="6"/>
  <c r="N41" i="6"/>
  <c r="N42" i="6"/>
  <c r="O39" i="6"/>
  <c r="O40" i="6"/>
  <c r="O41" i="6"/>
  <c r="O42" i="6"/>
  <c r="O8" i="6" s="1"/>
  <c r="Q8" i="6"/>
  <c r="R8" i="6"/>
  <c r="S8" i="6"/>
  <c r="T8" i="6"/>
  <c r="U8" i="6"/>
  <c r="V8" i="6"/>
  <c r="H43" i="6"/>
  <c r="H9" i="6"/>
  <c r="J43" i="6"/>
  <c r="J9" i="6"/>
  <c r="K43" i="6"/>
  <c r="K9" i="6"/>
  <c r="L43" i="6"/>
  <c r="L9" i="6"/>
  <c r="Q43" i="6"/>
  <c r="Q9" i="6"/>
  <c r="R43" i="6"/>
  <c r="R9" i="6"/>
  <c r="S43" i="6"/>
  <c r="S9" i="6"/>
  <c r="T43" i="6"/>
  <c r="T9" i="6"/>
  <c r="U43" i="6"/>
  <c r="U9" i="6"/>
  <c r="V43" i="6"/>
  <c r="V9" i="6"/>
  <c r="C43" i="6"/>
  <c r="C9" i="6" s="1"/>
  <c r="C8" i="6"/>
  <c r="C7" i="6"/>
  <c r="C6" i="6"/>
  <c r="D5" i="6"/>
  <c r="N8" i="6"/>
  <c r="W31" i="6"/>
  <c r="I5" i="6"/>
  <c r="W34" i="6"/>
  <c r="W53" i="6"/>
  <c r="W49" i="6"/>
  <c r="W42" i="6"/>
  <c r="I6" i="6"/>
  <c r="W43" i="6" l="1"/>
  <c r="M9" i="6"/>
  <c r="W9" i="6" s="1"/>
  <c r="W35" i="6"/>
  <c r="M5" i="6"/>
  <c r="W5" i="6" s="1"/>
</calcChain>
</file>

<file path=xl/comments1.xml><?xml version="1.0" encoding="utf-8"?>
<comments xmlns="http://schemas.openxmlformats.org/spreadsheetml/2006/main">
  <authors>
    <author>JWS0235</author>
  </authors>
  <commentList>
    <comment ref="D3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14年結果報告より私立は別掲、注意の事</t>
        </r>
      </text>
    </comment>
    <comment ref="I3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14年結果報告より私立は別掲、注意の事</t>
        </r>
      </text>
    </comment>
  </commentList>
</comments>
</file>

<file path=xl/sharedStrings.xml><?xml version="1.0" encoding="utf-8"?>
<sst xmlns="http://schemas.openxmlformats.org/spreadsheetml/2006/main" count="99" uniqueCount="46">
  <si>
    <t>〃</t>
    <phoneticPr fontId="2"/>
  </si>
  <si>
    <t>〃</t>
    <phoneticPr fontId="2"/>
  </si>
  <si>
    <t>〃</t>
    <phoneticPr fontId="2"/>
  </si>
  <si>
    <t>〃</t>
    <phoneticPr fontId="2"/>
  </si>
  <si>
    <t>〃</t>
    <phoneticPr fontId="2"/>
  </si>
  <si>
    <t>〃</t>
    <phoneticPr fontId="2"/>
  </si>
  <si>
    <t>年度
学校別</t>
    <rPh sb="0" eb="2">
      <t>ネンド</t>
    </rPh>
    <rPh sb="4" eb="6">
      <t>ガッコウ</t>
    </rPh>
    <rPh sb="6" eb="7">
      <t>ベツ</t>
    </rPh>
    <phoneticPr fontId="2"/>
  </si>
  <si>
    <t>佐久市</t>
    <rPh sb="0" eb="3">
      <t>サクシ</t>
    </rPh>
    <phoneticPr fontId="2"/>
  </si>
  <si>
    <t>臼田町</t>
    <rPh sb="0" eb="3">
      <t>ウスダマチ</t>
    </rPh>
    <phoneticPr fontId="2"/>
  </si>
  <si>
    <t>浅科村</t>
    <rPh sb="0" eb="3">
      <t>アサシナムラ</t>
    </rPh>
    <phoneticPr fontId="2"/>
  </si>
  <si>
    <t>望月町</t>
    <rPh sb="0" eb="3">
      <t>モチヅキマチ</t>
    </rPh>
    <phoneticPr fontId="2"/>
  </si>
  <si>
    <t>総数</t>
    <rPh sb="0" eb="2">
      <t>ソウスウ</t>
    </rPh>
    <phoneticPr fontId="2"/>
  </si>
  <si>
    <t>学校数</t>
    <rPh sb="0" eb="2">
      <t>ガッコウ</t>
    </rPh>
    <rPh sb="2" eb="3">
      <t>カズ</t>
    </rPh>
    <phoneticPr fontId="2"/>
  </si>
  <si>
    <t>学級数</t>
    <rPh sb="0" eb="2">
      <t>ガッキュウ</t>
    </rPh>
    <rPh sb="2" eb="3">
      <t>カズ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</si>
  <si>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</si>
  <si>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</si>
  <si>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職員数</t>
    <rPh sb="0" eb="2">
      <t>ショクイン</t>
    </rPh>
    <rPh sb="2" eb="3">
      <t>カズ</t>
    </rPh>
    <phoneticPr fontId="2"/>
  </si>
  <si>
    <t>年度
学校別</t>
    <rPh sb="0" eb="2">
      <t>ネンド</t>
    </rPh>
    <rPh sb="3" eb="5">
      <t>ガッコウ</t>
    </rPh>
    <rPh sb="5" eb="6">
      <t>ベツ</t>
    </rPh>
    <phoneticPr fontId="2"/>
  </si>
  <si>
    <t>野沢</t>
    <rPh sb="0" eb="2">
      <t>ノザワ</t>
    </rPh>
    <phoneticPr fontId="2"/>
  </si>
  <si>
    <t>中込</t>
    <rPh sb="0" eb="2">
      <t>ナカゴミ</t>
    </rPh>
    <phoneticPr fontId="2"/>
  </si>
  <si>
    <t>東</t>
    <rPh sb="0" eb="1">
      <t>ヒガシ</t>
    </rPh>
    <phoneticPr fontId="2"/>
  </si>
  <si>
    <t>浅科</t>
    <rPh sb="0" eb="2">
      <t>アサシナ</t>
    </rPh>
    <phoneticPr fontId="2"/>
  </si>
  <si>
    <t>臼田</t>
    <rPh sb="0" eb="2">
      <t>ウスダ</t>
    </rPh>
    <phoneticPr fontId="2"/>
  </si>
  <si>
    <t>資料：学校基本調査</t>
    <rPh sb="0" eb="2">
      <t>シリョウ</t>
    </rPh>
    <rPh sb="3" eb="5">
      <t>ガッコウ</t>
    </rPh>
    <rPh sb="5" eb="7">
      <t>キホン</t>
    </rPh>
    <rPh sb="7" eb="9">
      <t>チョウサ</t>
    </rPh>
    <phoneticPr fontId="2"/>
  </si>
  <si>
    <t>単式学級</t>
    <rPh sb="0" eb="2">
      <t>タンシキ</t>
    </rPh>
    <rPh sb="2" eb="4">
      <t>ガッキュウ</t>
    </rPh>
    <phoneticPr fontId="2"/>
  </si>
  <si>
    <t>教員数</t>
    <rPh sb="0" eb="2">
      <t>キョウイン</t>
    </rPh>
    <rPh sb="2" eb="3">
      <t>カズ</t>
    </rPh>
    <phoneticPr fontId="2"/>
  </si>
  <si>
    <t>浅間</t>
    <rPh sb="0" eb="2">
      <t>アサマ</t>
    </rPh>
    <phoneticPr fontId="2"/>
  </si>
  <si>
    <t>佐久長聖</t>
    <rPh sb="0" eb="2">
      <t>サク</t>
    </rPh>
    <rPh sb="2" eb="3">
      <t>チョウ</t>
    </rPh>
    <rPh sb="3" eb="4">
      <t>ヒジリ</t>
    </rPh>
    <phoneticPr fontId="2"/>
  </si>
  <si>
    <t>望月</t>
    <rPh sb="0" eb="2">
      <t>モチヅキ</t>
    </rPh>
    <phoneticPr fontId="2"/>
  </si>
  <si>
    <t>１学年</t>
    <rPh sb="1" eb="3">
      <t>ガクネン</t>
    </rPh>
    <phoneticPr fontId="2"/>
  </si>
  <si>
    <t>２学年</t>
    <rPh sb="1" eb="3">
      <t>ガクネン</t>
    </rPh>
    <phoneticPr fontId="2"/>
  </si>
  <si>
    <t>３学年</t>
    <rPh sb="1" eb="3">
      <t>ガクネン</t>
    </rPh>
    <phoneticPr fontId="2"/>
  </si>
  <si>
    <t>75条
の学級</t>
    <rPh sb="2" eb="3">
      <t>ジョウ</t>
    </rPh>
    <rPh sb="5" eb="7">
      <t>ガッキュウ</t>
    </rPh>
    <phoneticPr fontId="2"/>
  </si>
  <si>
    <t>１学級
当たり
生徒数</t>
    <rPh sb="1" eb="3">
      <t>ガッキュウ</t>
    </rPh>
    <rPh sb="4" eb="5">
      <t>ア</t>
    </rPh>
    <rPh sb="8" eb="10">
      <t>セイト</t>
    </rPh>
    <rPh sb="10" eb="11">
      <t>カズ</t>
    </rPh>
    <phoneticPr fontId="2"/>
  </si>
  <si>
    <t>中学校</t>
    <rPh sb="0" eb="3">
      <t>チュウガッコウ</t>
    </rPh>
    <phoneticPr fontId="2"/>
  </si>
  <si>
    <t>生徒数</t>
    <rPh sb="0" eb="2">
      <t>セイト</t>
    </rPh>
    <rPh sb="2" eb="3">
      <t>カズ</t>
    </rPh>
    <phoneticPr fontId="2"/>
  </si>
  <si>
    <t>各年度５月１日現在（単位：校，学級，人）</t>
    <rPh sb="0" eb="1">
      <t>カク</t>
    </rPh>
    <rPh sb="1" eb="3">
      <t>ネンド</t>
    </rPh>
    <rPh sb="4" eb="5">
      <t>ガツ</t>
    </rPh>
    <rPh sb="6" eb="7">
      <t>ヒ</t>
    </rPh>
    <rPh sb="7" eb="9">
      <t>ゲンザイ</t>
    </rPh>
    <rPh sb="10" eb="12">
      <t>タンイ</t>
    </rPh>
    <rPh sb="13" eb="14">
      <t>コウ</t>
    </rPh>
    <rPh sb="15" eb="17">
      <t>ガッキュウ</t>
    </rPh>
    <rPh sb="18" eb="19">
      <t>ヒト</t>
    </rPh>
    <phoneticPr fontId="2"/>
  </si>
  <si>
    <t>〃</t>
    <phoneticPr fontId="2"/>
  </si>
  <si>
    <t>-</t>
    <phoneticPr fontId="2"/>
  </si>
  <si>
    <t>平成13年度</t>
    <rPh sb="0" eb="2">
      <t>ヘイセイ</t>
    </rPh>
    <rPh sb="4" eb="6">
      <t>ネンド</t>
    </rPh>
    <phoneticPr fontId="2"/>
  </si>
  <si>
    <t>20-4　中学校の概況</t>
    <rPh sb="5" eb="8">
      <t>チュウガッコウ</t>
    </rPh>
    <rPh sb="9" eb="11">
      <t>ガイキョウ</t>
    </rPh>
    <phoneticPr fontId="2"/>
  </si>
  <si>
    <t>うち75条</t>
    <rPh sb="4" eb="5">
      <t>ジョウ</t>
    </rPh>
    <phoneticPr fontId="2"/>
  </si>
  <si>
    <t>１学級
あたり
生徒数（単式のみ）</t>
    <rPh sb="1" eb="3">
      <t>ガッキュウ</t>
    </rPh>
    <rPh sb="8" eb="10">
      <t>セイト</t>
    </rPh>
    <rPh sb="10" eb="11">
      <t>カズ</t>
    </rPh>
    <rPh sb="12" eb="14">
      <t>タンシキ</t>
    </rPh>
    <phoneticPr fontId="2"/>
  </si>
  <si>
    <t>20-4　中学校の概況（公立・私立）</t>
    <rPh sb="5" eb="8">
      <t>チュウガッコウ</t>
    </rPh>
    <rPh sb="9" eb="11">
      <t>ガイキョウ</t>
    </rPh>
    <rPh sb="12" eb="14">
      <t>コウリツ</t>
    </rPh>
    <rPh sb="15" eb="17">
      <t>シリツ</t>
    </rPh>
    <phoneticPr fontId="2"/>
  </si>
  <si>
    <t>注）75条は、学校教育法75条第1号に該当する児童生徒。（平成18年改正以降は72条）</t>
    <rPh sb="0" eb="1">
      <t>チュウ</t>
    </rPh>
    <rPh sb="4" eb="5">
      <t>ジョウ</t>
    </rPh>
    <rPh sb="7" eb="9">
      <t>ガッコウ</t>
    </rPh>
    <rPh sb="9" eb="12">
      <t>キョウイクホウ</t>
    </rPh>
    <rPh sb="14" eb="15">
      <t>ジョウ</t>
    </rPh>
    <rPh sb="15" eb="16">
      <t>ダイ</t>
    </rPh>
    <rPh sb="17" eb="18">
      <t>ゴウ</t>
    </rPh>
    <rPh sb="19" eb="21">
      <t>ガイトウ</t>
    </rPh>
    <rPh sb="23" eb="25">
      <t>ジドウ</t>
    </rPh>
    <rPh sb="25" eb="27">
      <t>セイト</t>
    </rPh>
    <rPh sb="29" eb="31">
      <t>ヘイセイ</t>
    </rPh>
    <rPh sb="33" eb="34">
      <t>ネン</t>
    </rPh>
    <rPh sb="34" eb="36">
      <t>カイセイ</t>
    </rPh>
    <rPh sb="36" eb="38">
      <t>イコウ</t>
    </rPh>
    <rPh sb="41" eb="42">
      <t>ジョウ</t>
    </rPh>
    <phoneticPr fontId="2"/>
  </si>
  <si>
    <t>注）合併以前(平成16年以前）は旧市町村の足し上げ。</t>
    <rPh sb="0" eb="1">
      <t>チュウ</t>
    </rPh>
    <rPh sb="2" eb="4">
      <t>ガッペイ</t>
    </rPh>
    <rPh sb="4" eb="6">
      <t>イゼン</t>
    </rPh>
    <rPh sb="7" eb="9">
      <t>ヘイセイ</t>
    </rPh>
    <rPh sb="11" eb="12">
      <t>ネン</t>
    </rPh>
    <rPh sb="12" eb="14">
      <t>イゼン</t>
    </rPh>
    <rPh sb="16" eb="17">
      <t>キュウ</t>
    </rPh>
    <rPh sb="17" eb="20">
      <t>シチョウソン</t>
    </rPh>
    <rPh sb="21" eb="22">
      <t>タ</t>
    </rPh>
    <rPh sb="23" eb="24">
      <t>ア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</si>
</sst>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;[Red]\-#,##0.0"/>
    <numFmt numFmtId="187" formatCode="0.0"/>
  </numFmts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1"/>
      <name val="明朝"/>
      <family val="1"/>
      <charset val="128"/>
    </font>
    <font>
      <sz val="10"/>
      <name val="明朝"/>
      <family val="3"/>
      <charset val="128"/>
    </font>
    <font>
      <sz val="9"/>
      <name val="明朝"/>
      <family val="1"/>
      <charset val="128"/>
    </font>
    <font>
      <sz val="11"/>
      <name val="明朝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38" fontId="5" fillId="0" borderId="0" xfId="1" applyFont="1" applyBorder="1" applyAlignment="1">
      <alignment horizontal="right" vertical="center"/>
    </xf>
    <xf numFmtId="0" fontId="5" fillId="0" borderId="0" xfId="0" applyFont="1" applyBorder="1" applyAlignment="1">
      <alignment horizontal="distributed" vertical="center"/>
    </xf>
    <xf numFmtId="0" fontId="5" fillId="0" borderId="2" xfId="0" applyFont="1" applyBorder="1" applyAlignment="1">
      <alignment horizontal="distributed" vertical="center"/>
    </xf>
    <xf numFmtId="38" fontId="5" fillId="0" borderId="2" xfId="1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6" fillId="0" borderId="3" xfId="0" applyFont="1" applyBorder="1" applyAlignment="1">
      <alignment horizontal="center" vertical="center"/>
    </xf>
    <xf numFmtId="187" fontId="5" fillId="0" borderId="0" xfId="0" applyNumberFormat="1" applyFont="1" applyAlignment="1">
      <alignment vertical="center"/>
    </xf>
    <xf numFmtId="0" fontId="6" fillId="0" borderId="0" xfId="0" applyFont="1" applyBorder="1" applyAlignment="1">
      <alignment horizontal="distributed" vertical="center"/>
    </xf>
    <xf numFmtId="187" fontId="5" fillId="0" borderId="2" xfId="0" applyNumberFormat="1" applyFont="1" applyBorder="1" applyAlignment="1">
      <alignment vertical="center"/>
    </xf>
    <xf numFmtId="38" fontId="5" fillId="0" borderId="0" xfId="1" applyFont="1" applyBorder="1" applyAlignment="1">
      <alignment horizontal="right" vertical="center" wrapText="1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38" fontId="5" fillId="0" borderId="0" xfId="1" applyFont="1" applyFill="1" applyBorder="1" applyAlignment="1">
      <alignment horizontal="right" vertical="center"/>
    </xf>
    <xf numFmtId="0" fontId="7" fillId="0" borderId="0" xfId="0" applyFont="1" applyAlignment="1">
      <alignment vertical="center"/>
    </xf>
    <xf numFmtId="176" fontId="5" fillId="0" borderId="0" xfId="1" applyNumberFormat="1" applyFont="1" applyBorder="1" applyAlignment="1">
      <alignment horizontal="right" vertical="center"/>
    </xf>
    <xf numFmtId="0" fontId="7" fillId="0" borderId="0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14" xfId="0" applyFont="1" applyBorder="1" applyAlignment="1">
      <alignment horizontal="distributed" vertical="center" wrapText="1"/>
    </xf>
    <xf numFmtId="0" fontId="5" fillId="0" borderId="15" xfId="0" applyFont="1" applyBorder="1" applyAlignment="1">
      <alignment horizontal="distributed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W54"/>
  <sheetViews>
    <sheetView tabSelected="1" zoomScaleNormal="100" zoomScaleSheetLayoutView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F78" sqref="F78"/>
    </sheetView>
  </sheetViews>
  <sheetFormatPr defaultRowHeight="13.5"/>
  <cols>
    <col min="1" max="1" width="7.625" style="18" customWidth="1"/>
    <col min="2" max="2" width="5.875" style="18" customWidth="1"/>
    <col min="3" max="11" width="7.125" style="18" customWidth="1"/>
    <col min="12" max="12" width="8.625" style="18" customWidth="1"/>
    <col min="13" max="23" width="8.375" style="18" customWidth="1"/>
    <col min="24" max="16384" width="9" style="18"/>
  </cols>
  <sheetData>
    <row r="1" spans="1:23" ht="19.5" customHeight="1" thickBot="1">
      <c r="A1" s="1" t="s">
        <v>43</v>
      </c>
      <c r="W1" s="2" t="s">
        <v>36</v>
      </c>
    </row>
    <row r="2" spans="1:23" ht="20.100000000000001" customHeight="1">
      <c r="A2" s="31" t="s">
        <v>6</v>
      </c>
      <c r="B2" s="32"/>
      <c r="C2" s="27" t="s">
        <v>12</v>
      </c>
      <c r="D2" s="27" t="s">
        <v>13</v>
      </c>
      <c r="E2" s="27"/>
      <c r="F2" s="27"/>
      <c r="G2" s="27"/>
      <c r="H2" s="27"/>
      <c r="I2" s="27" t="s">
        <v>25</v>
      </c>
      <c r="J2" s="27"/>
      <c r="K2" s="27"/>
      <c r="L2" s="41" t="s">
        <v>16</v>
      </c>
      <c r="M2" s="27" t="s">
        <v>35</v>
      </c>
      <c r="N2" s="27"/>
      <c r="O2" s="27"/>
      <c r="P2" s="27"/>
      <c r="Q2" s="27"/>
      <c r="R2" s="27"/>
      <c r="S2" s="27"/>
      <c r="T2" s="27"/>
      <c r="U2" s="27"/>
      <c r="V2" s="27"/>
      <c r="W2" s="39" t="s">
        <v>42</v>
      </c>
    </row>
    <row r="3" spans="1:23" ht="20.100000000000001" customHeight="1">
      <c r="A3" s="33"/>
      <c r="B3" s="34"/>
      <c r="C3" s="25"/>
      <c r="D3" s="25" t="s">
        <v>11</v>
      </c>
      <c r="E3" s="25" t="s">
        <v>24</v>
      </c>
      <c r="F3" s="25"/>
      <c r="G3" s="25"/>
      <c r="H3" s="30" t="s">
        <v>32</v>
      </c>
      <c r="I3" s="25" t="s">
        <v>11</v>
      </c>
      <c r="J3" s="25" t="s">
        <v>14</v>
      </c>
      <c r="K3" s="25" t="s">
        <v>15</v>
      </c>
      <c r="L3" s="40"/>
      <c r="M3" s="25" t="s">
        <v>11</v>
      </c>
      <c r="N3" s="25" t="s">
        <v>14</v>
      </c>
      <c r="O3" s="25" t="s">
        <v>15</v>
      </c>
      <c r="P3" s="25" t="s">
        <v>41</v>
      </c>
      <c r="Q3" s="25" t="s">
        <v>29</v>
      </c>
      <c r="R3" s="25"/>
      <c r="S3" s="25" t="s">
        <v>30</v>
      </c>
      <c r="T3" s="25"/>
      <c r="U3" s="25" t="s">
        <v>31</v>
      </c>
      <c r="V3" s="25"/>
      <c r="W3" s="40"/>
    </row>
    <row r="4" spans="1:23" ht="20.100000000000001" customHeight="1">
      <c r="A4" s="35"/>
      <c r="B4" s="36"/>
      <c r="C4" s="25"/>
      <c r="D4" s="25"/>
      <c r="E4" s="3" t="s">
        <v>29</v>
      </c>
      <c r="F4" s="3" t="s">
        <v>30</v>
      </c>
      <c r="G4" s="3" t="s">
        <v>31</v>
      </c>
      <c r="H4" s="25"/>
      <c r="I4" s="25"/>
      <c r="J4" s="25"/>
      <c r="K4" s="25"/>
      <c r="L4" s="40"/>
      <c r="M4" s="25"/>
      <c r="N4" s="25"/>
      <c r="O4" s="25"/>
      <c r="P4" s="25"/>
      <c r="Q4" s="3" t="s">
        <v>14</v>
      </c>
      <c r="R4" s="3" t="s">
        <v>15</v>
      </c>
      <c r="S4" s="3" t="s">
        <v>14</v>
      </c>
      <c r="T4" s="3" t="s">
        <v>15</v>
      </c>
      <c r="U4" s="3" t="s">
        <v>14</v>
      </c>
      <c r="V4" s="3" t="s">
        <v>15</v>
      </c>
      <c r="W4" s="40"/>
    </row>
    <row r="5" spans="1:23" ht="21" customHeight="1">
      <c r="A5" s="37" t="s">
        <v>39</v>
      </c>
      <c r="B5" s="38"/>
      <c r="C5" s="5">
        <v>8</v>
      </c>
      <c r="D5" s="5">
        <f t="shared" ref="D5:V5" si="0">SUM(D27:D30)</f>
        <v>116</v>
      </c>
      <c r="E5" s="5">
        <f t="shared" si="0"/>
        <v>32</v>
      </c>
      <c r="F5" s="5">
        <f t="shared" si="0"/>
        <v>35</v>
      </c>
      <c r="G5" s="5">
        <f t="shared" si="0"/>
        <v>36</v>
      </c>
      <c r="H5" s="5">
        <f t="shared" si="0"/>
        <v>13</v>
      </c>
      <c r="I5" s="5">
        <f t="shared" si="0"/>
        <v>249</v>
      </c>
      <c r="J5" s="5">
        <f t="shared" si="0"/>
        <v>174</v>
      </c>
      <c r="K5" s="5">
        <f t="shared" si="0"/>
        <v>75</v>
      </c>
      <c r="L5" s="5">
        <f t="shared" si="0"/>
        <v>63</v>
      </c>
      <c r="M5" s="5">
        <f t="shared" si="0"/>
        <v>3730</v>
      </c>
      <c r="N5" s="5">
        <f t="shared" si="0"/>
        <v>1902</v>
      </c>
      <c r="O5" s="5">
        <f t="shared" si="0"/>
        <v>1828</v>
      </c>
      <c r="P5" s="5">
        <v>41</v>
      </c>
      <c r="Q5" s="5">
        <f t="shared" si="0"/>
        <v>599</v>
      </c>
      <c r="R5" s="5">
        <f t="shared" si="0"/>
        <v>594</v>
      </c>
      <c r="S5" s="5">
        <f t="shared" si="0"/>
        <v>644</v>
      </c>
      <c r="T5" s="5">
        <f t="shared" si="0"/>
        <v>599</v>
      </c>
      <c r="U5" s="5">
        <f t="shared" si="0"/>
        <v>659</v>
      </c>
      <c r="V5" s="5">
        <f t="shared" si="0"/>
        <v>635</v>
      </c>
      <c r="W5" s="19">
        <f>(M5-P5)/(E5+F5+G5)</f>
        <v>35.815533980582522</v>
      </c>
    </row>
    <row r="6" spans="1:23" ht="21" customHeight="1">
      <c r="A6" s="23">
        <v>14</v>
      </c>
      <c r="B6" s="24"/>
      <c r="C6" s="5">
        <f>SUM(C31:C34)</f>
        <v>8</v>
      </c>
      <c r="D6" s="5">
        <f t="shared" ref="D6:V6" si="1">SUM(D31:D34)</f>
        <v>112</v>
      </c>
      <c r="E6" s="5">
        <f t="shared" si="1"/>
        <v>32</v>
      </c>
      <c r="F6" s="5">
        <f t="shared" si="1"/>
        <v>32</v>
      </c>
      <c r="G6" s="5">
        <f t="shared" si="1"/>
        <v>35</v>
      </c>
      <c r="H6" s="5">
        <f t="shared" si="1"/>
        <v>13</v>
      </c>
      <c r="I6" s="5">
        <f t="shared" si="1"/>
        <v>235</v>
      </c>
      <c r="J6" s="5">
        <f t="shared" si="1"/>
        <v>160</v>
      </c>
      <c r="K6" s="5">
        <f t="shared" si="1"/>
        <v>75</v>
      </c>
      <c r="L6" s="5">
        <f t="shared" si="1"/>
        <v>61</v>
      </c>
      <c r="M6" s="5">
        <f t="shared" si="1"/>
        <v>3613</v>
      </c>
      <c r="N6" s="5">
        <f t="shared" si="1"/>
        <v>1881</v>
      </c>
      <c r="O6" s="5">
        <f t="shared" si="1"/>
        <v>1732</v>
      </c>
      <c r="P6" s="5">
        <v>38</v>
      </c>
      <c r="Q6" s="5">
        <f t="shared" si="1"/>
        <v>632</v>
      </c>
      <c r="R6" s="5">
        <f t="shared" si="1"/>
        <v>540</v>
      </c>
      <c r="S6" s="5">
        <f t="shared" si="1"/>
        <v>599</v>
      </c>
      <c r="T6" s="5">
        <f t="shared" si="1"/>
        <v>591</v>
      </c>
      <c r="U6" s="5">
        <f t="shared" si="1"/>
        <v>650</v>
      </c>
      <c r="V6" s="5">
        <f t="shared" si="1"/>
        <v>601</v>
      </c>
      <c r="W6" s="19">
        <f>(M6-P6)/(E6+F6+G6)</f>
        <v>36.111111111111114</v>
      </c>
    </row>
    <row r="7" spans="1:23" ht="21" customHeight="1">
      <c r="A7" s="23">
        <v>15</v>
      </c>
      <c r="B7" s="24"/>
      <c r="C7" s="5">
        <f>SUM(C35:C38)</f>
        <v>8</v>
      </c>
      <c r="D7" s="5">
        <f t="shared" ref="D7:V7" si="2">SUM(D35:D38)</f>
        <v>108</v>
      </c>
      <c r="E7" s="5">
        <f t="shared" si="2"/>
        <v>31</v>
      </c>
      <c r="F7" s="5">
        <f t="shared" si="2"/>
        <v>32</v>
      </c>
      <c r="G7" s="5">
        <f t="shared" si="2"/>
        <v>32</v>
      </c>
      <c r="H7" s="5">
        <f t="shared" si="2"/>
        <v>13</v>
      </c>
      <c r="I7" s="5">
        <f t="shared" si="2"/>
        <v>230</v>
      </c>
      <c r="J7" s="5">
        <f t="shared" si="2"/>
        <v>157</v>
      </c>
      <c r="K7" s="5">
        <f t="shared" si="2"/>
        <v>73</v>
      </c>
      <c r="L7" s="5">
        <f t="shared" si="2"/>
        <v>66</v>
      </c>
      <c r="M7" s="5">
        <f t="shared" si="2"/>
        <v>3491</v>
      </c>
      <c r="N7" s="5">
        <f t="shared" si="2"/>
        <v>1783</v>
      </c>
      <c r="O7" s="5">
        <f t="shared" si="2"/>
        <v>1708</v>
      </c>
      <c r="P7" s="5">
        <v>42</v>
      </c>
      <c r="Q7" s="5">
        <f t="shared" si="2"/>
        <v>558</v>
      </c>
      <c r="R7" s="5">
        <f t="shared" si="2"/>
        <v>583</v>
      </c>
      <c r="S7" s="5">
        <f t="shared" si="2"/>
        <v>629</v>
      </c>
      <c r="T7" s="5">
        <f t="shared" si="2"/>
        <v>533</v>
      </c>
      <c r="U7" s="5">
        <f t="shared" si="2"/>
        <v>596</v>
      </c>
      <c r="V7" s="5">
        <f t="shared" si="2"/>
        <v>592</v>
      </c>
      <c r="W7" s="19">
        <f>(M7-P7)/(E7+F7+G7)</f>
        <v>36.305263157894736</v>
      </c>
    </row>
    <row r="8" spans="1:23" ht="21" customHeight="1">
      <c r="A8" s="23">
        <v>16</v>
      </c>
      <c r="B8" s="24"/>
      <c r="C8" s="5">
        <f>SUM(C39:C42)</f>
        <v>8</v>
      </c>
      <c r="D8" s="5">
        <f t="shared" ref="D8:V8" si="3">SUM(D39:D42)</f>
        <v>107</v>
      </c>
      <c r="E8" s="5">
        <f t="shared" si="3"/>
        <v>31</v>
      </c>
      <c r="F8" s="5">
        <f t="shared" si="3"/>
        <v>31</v>
      </c>
      <c r="G8" s="5">
        <f t="shared" si="3"/>
        <v>32</v>
      </c>
      <c r="H8" s="5">
        <f t="shared" si="3"/>
        <v>13</v>
      </c>
      <c r="I8" s="5">
        <f t="shared" si="3"/>
        <v>229</v>
      </c>
      <c r="J8" s="5">
        <f t="shared" si="3"/>
        <v>151</v>
      </c>
      <c r="K8" s="5">
        <f t="shared" si="3"/>
        <v>78</v>
      </c>
      <c r="L8" s="5">
        <f t="shared" si="3"/>
        <v>59</v>
      </c>
      <c r="M8" s="5">
        <f t="shared" si="3"/>
        <v>3444</v>
      </c>
      <c r="N8" s="5">
        <f t="shared" si="3"/>
        <v>1762</v>
      </c>
      <c r="O8" s="5">
        <f t="shared" si="3"/>
        <v>1682</v>
      </c>
      <c r="P8" s="5">
        <v>37</v>
      </c>
      <c r="Q8" s="5">
        <f t="shared" si="3"/>
        <v>570</v>
      </c>
      <c r="R8" s="5">
        <f t="shared" si="3"/>
        <v>567</v>
      </c>
      <c r="S8" s="5">
        <f t="shared" si="3"/>
        <v>562</v>
      </c>
      <c r="T8" s="5">
        <f t="shared" si="3"/>
        <v>581</v>
      </c>
      <c r="U8" s="5">
        <f t="shared" si="3"/>
        <v>630</v>
      </c>
      <c r="V8" s="5">
        <f t="shared" si="3"/>
        <v>534</v>
      </c>
      <c r="W8" s="19">
        <f>(M8-P8)/(E8+F8+G8)</f>
        <v>36.244680851063826</v>
      </c>
    </row>
    <row r="9" spans="1:23" ht="21" customHeight="1">
      <c r="A9" s="23">
        <v>17</v>
      </c>
      <c r="B9" s="24"/>
      <c r="C9" s="5">
        <f>SUM(C43)</f>
        <v>8</v>
      </c>
      <c r="D9" s="5">
        <f t="shared" ref="D9:V9" si="4">SUM(D43)</f>
        <v>107</v>
      </c>
      <c r="E9" s="5">
        <f t="shared" si="4"/>
        <v>32</v>
      </c>
      <c r="F9" s="5">
        <f t="shared" si="4"/>
        <v>31</v>
      </c>
      <c r="G9" s="5">
        <f t="shared" si="4"/>
        <v>31</v>
      </c>
      <c r="H9" s="5">
        <f t="shared" si="4"/>
        <v>13</v>
      </c>
      <c r="I9" s="5">
        <f t="shared" si="4"/>
        <v>229</v>
      </c>
      <c r="J9" s="5">
        <f t="shared" si="4"/>
        <v>157</v>
      </c>
      <c r="K9" s="5">
        <f t="shared" si="4"/>
        <v>72</v>
      </c>
      <c r="L9" s="5">
        <f t="shared" si="4"/>
        <v>62</v>
      </c>
      <c r="M9" s="5">
        <f t="shared" si="4"/>
        <v>3426</v>
      </c>
      <c r="N9" s="5">
        <f t="shared" si="4"/>
        <v>1716</v>
      </c>
      <c r="O9" s="5">
        <f t="shared" si="4"/>
        <v>1710</v>
      </c>
      <c r="P9" s="5">
        <v>31</v>
      </c>
      <c r="Q9" s="5">
        <f t="shared" si="4"/>
        <v>591</v>
      </c>
      <c r="R9" s="5">
        <f t="shared" si="4"/>
        <v>558</v>
      </c>
      <c r="S9" s="5">
        <f t="shared" si="4"/>
        <v>566</v>
      </c>
      <c r="T9" s="5">
        <f t="shared" si="4"/>
        <v>566</v>
      </c>
      <c r="U9" s="5">
        <f t="shared" si="4"/>
        <v>559</v>
      </c>
      <c r="V9" s="5">
        <f t="shared" si="4"/>
        <v>586</v>
      </c>
      <c r="W9" s="11">
        <f t="shared" ref="W9:W14" si="5">(M9-P9)/(E9+F9+G9)</f>
        <v>36.117021276595743</v>
      </c>
    </row>
    <row r="10" spans="1:23" ht="21" customHeight="1">
      <c r="A10" s="23">
        <v>18</v>
      </c>
      <c r="B10" s="24"/>
      <c r="C10" s="5">
        <v>8</v>
      </c>
      <c r="D10" s="5">
        <v>106</v>
      </c>
      <c r="E10" s="5">
        <v>31</v>
      </c>
      <c r="F10" s="5">
        <v>32</v>
      </c>
      <c r="G10" s="5">
        <v>31</v>
      </c>
      <c r="H10" s="5">
        <v>12</v>
      </c>
      <c r="I10" s="5">
        <v>227</v>
      </c>
      <c r="J10" s="5">
        <v>156</v>
      </c>
      <c r="K10" s="5">
        <v>71</v>
      </c>
      <c r="L10" s="5">
        <v>61</v>
      </c>
      <c r="M10" s="5">
        <v>3391</v>
      </c>
      <c r="N10" s="5">
        <v>1758</v>
      </c>
      <c r="O10" s="5">
        <v>1633</v>
      </c>
      <c r="P10" s="5">
        <v>35</v>
      </c>
      <c r="Q10" s="5">
        <v>606</v>
      </c>
      <c r="R10" s="5">
        <v>512</v>
      </c>
      <c r="S10" s="5">
        <v>590</v>
      </c>
      <c r="T10" s="5">
        <v>557</v>
      </c>
      <c r="U10" s="5">
        <v>562</v>
      </c>
      <c r="V10" s="5">
        <v>564</v>
      </c>
      <c r="W10" s="11">
        <f t="shared" si="5"/>
        <v>35.702127659574465</v>
      </c>
    </row>
    <row r="11" spans="1:23" ht="21" customHeight="1">
      <c r="A11" s="23">
        <v>19</v>
      </c>
      <c r="B11" s="24"/>
      <c r="C11" s="5">
        <v>8</v>
      </c>
      <c r="D11" s="5">
        <v>109</v>
      </c>
      <c r="E11" s="5">
        <v>31</v>
      </c>
      <c r="F11" s="5">
        <v>31</v>
      </c>
      <c r="G11" s="5">
        <v>32</v>
      </c>
      <c r="H11" s="5">
        <v>15</v>
      </c>
      <c r="I11" s="5">
        <v>227</v>
      </c>
      <c r="J11" s="5">
        <v>161</v>
      </c>
      <c r="K11" s="5">
        <v>66</v>
      </c>
      <c r="L11" s="5">
        <v>59</v>
      </c>
      <c r="M11" s="5">
        <v>3384</v>
      </c>
      <c r="N11" s="5">
        <v>1787</v>
      </c>
      <c r="O11" s="5">
        <v>1597</v>
      </c>
      <c r="P11" s="5">
        <v>54</v>
      </c>
      <c r="Q11" s="5">
        <v>597</v>
      </c>
      <c r="R11" s="5">
        <v>526</v>
      </c>
      <c r="S11" s="5">
        <v>600</v>
      </c>
      <c r="T11" s="5">
        <v>511</v>
      </c>
      <c r="U11" s="5">
        <v>590</v>
      </c>
      <c r="V11" s="5">
        <v>560</v>
      </c>
      <c r="W11" s="11">
        <f t="shared" si="5"/>
        <v>35.425531914893618</v>
      </c>
    </row>
    <row r="12" spans="1:23" ht="21" customHeight="1">
      <c r="A12" s="23">
        <v>20</v>
      </c>
      <c r="B12" s="24"/>
      <c r="C12" s="5">
        <v>8</v>
      </c>
      <c r="D12" s="5">
        <v>109</v>
      </c>
      <c r="E12" s="5">
        <v>32</v>
      </c>
      <c r="F12" s="5">
        <v>31</v>
      </c>
      <c r="G12" s="5">
        <v>31</v>
      </c>
      <c r="H12" s="5">
        <v>15</v>
      </c>
      <c r="I12" s="5">
        <v>227</v>
      </c>
      <c r="J12" s="5">
        <v>154</v>
      </c>
      <c r="K12" s="5">
        <v>73</v>
      </c>
      <c r="L12" s="5">
        <v>56</v>
      </c>
      <c r="M12" s="5">
        <v>3347</v>
      </c>
      <c r="N12" s="5">
        <v>1716</v>
      </c>
      <c r="O12" s="5">
        <v>1631</v>
      </c>
      <c r="P12" s="5">
        <v>53</v>
      </c>
      <c r="Q12" s="5">
        <v>529</v>
      </c>
      <c r="R12" s="5">
        <v>591</v>
      </c>
      <c r="S12" s="5">
        <v>593</v>
      </c>
      <c r="T12" s="5">
        <v>528</v>
      </c>
      <c r="U12" s="5">
        <v>594</v>
      </c>
      <c r="V12" s="5">
        <v>512</v>
      </c>
      <c r="W12" s="11">
        <f t="shared" si="5"/>
        <v>35.042553191489361</v>
      </c>
    </row>
    <row r="13" spans="1:23" ht="21" customHeight="1">
      <c r="A13" s="23">
        <v>21</v>
      </c>
      <c r="B13" s="24"/>
      <c r="C13" s="5">
        <v>8</v>
      </c>
      <c r="D13" s="5">
        <v>110</v>
      </c>
      <c r="E13" s="5">
        <v>31</v>
      </c>
      <c r="F13" s="5">
        <v>32</v>
      </c>
      <c r="G13" s="5">
        <v>31</v>
      </c>
      <c r="H13" s="5">
        <v>16</v>
      </c>
      <c r="I13" s="5">
        <v>246</v>
      </c>
      <c r="J13" s="5">
        <v>167</v>
      </c>
      <c r="K13" s="5">
        <v>79</v>
      </c>
      <c r="L13" s="5">
        <v>53</v>
      </c>
      <c r="M13" s="5">
        <v>3406</v>
      </c>
      <c r="N13" s="5">
        <v>1725</v>
      </c>
      <c r="O13" s="5">
        <v>1681</v>
      </c>
      <c r="P13" s="5">
        <v>61</v>
      </c>
      <c r="Q13" s="5">
        <v>605</v>
      </c>
      <c r="R13" s="5">
        <v>558</v>
      </c>
      <c r="S13" s="5">
        <v>528</v>
      </c>
      <c r="T13" s="5">
        <v>592</v>
      </c>
      <c r="U13" s="5">
        <v>592</v>
      </c>
      <c r="V13" s="5">
        <v>531</v>
      </c>
      <c r="W13" s="11">
        <f t="shared" si="5"/>
        <v>35.585106382978722</v>
      </c>
    </row>
    <row r="14" spans="1:23" ht="21" customHeight="1">
      <c r="A14" s="23">
        <v>22</v>
      </c>
      <c r="B14" s="24"/>
      <c r="C14" s="5">
        <v>8</v>
      </c>
      <c r="D14" s="5">
        <v>111</v>
      </c>
      <c r="E14" s="5">
        <v>31</v>
      </c>
      <c r="F14" s="5">
        <v>31</v>
      </c>
      <c r="G14" s="5">
        <v>32</v>
      </c>
      <c r="H14" s="5">
        <v>17</v>
      </c>
      <c r="I14" s="5">
        <v>243</v>
      </c>
      <c r="J14" s="5">
        <v>163</v>
      </c>
      <c r="K14" s="5">
        <v>80</v>
      </c>
      <c r="L14" s="5">
        <v>54</v>
      </c>
      <c r="M14" s="5">
        <v>3395</v>
      </c>
      <c r="N14" s="5">
        <v>1739</v>
      </c>
      <c r="O14" s="5">
        <v>1656</v>
      </c>
      <c r="P14" s="5">
        <v>64</v>
      </c>
      <c r="Q14" s="5">
        <v>605</v>
      </c>
      <c r="R14" s="5">
        <v>501</v>
      </c>
      <c r="S14" s="5">
        <v>607</v>
      </c>
      <c r="T14" s="5">
        <v>558</v>
      </c>
      <c r="U14" s="5">
        <v>527</v>
      </c>
      <c r="V14" s="5">
        <v>597</v>
      </c>
      <c r="W14" s="11">
        <f t="shared" si="5"/>
        <v>35.436170212765958</v>
      </c>
    </row>
    <row r="15" spans="1:23" ht="21" customHeight="1">
      <c r="A15" s="23">
        <v>23</v>
      </c>
      <c r="B15" s="24"/>
      <c r="C15" s="5">
        <v>8</v>
      </c>
      <c r="D15" s="5">
        <v>115</v>
      </c>
      <c r="E15" s="5">
        <v>35</v>
      </c>
      <c r="F15" s="5">
        <v>32</v>
      </c>
      <c r="G15" s="5">
        <v>31</v>
      </c>
      <c r="H15" s="5">
        <v>17</v>
      </c>
      <c r="I15" s="5">
        <v>241</v>
      </c>
      <c r="J15" s="5">
        <v>159</v>
      </c>
      <c r="K15" s="5">
        <v>82</v>
      </c>
      <c r="L15" s="5">
        <v>60</v>
      </c>
      <c r="M15" s="5">
        <v>3415</v>
      </c>
      <c r="N15" s="5">
        <v>1810</v>
      </c>
      <c r="O15" s="5">
        <v>1605</v>
      </c>
      <c r="P15" s="5">
        <v>78</v>
      </c>
      <c r="Q15" s="5">
        <v>604</v>
      </c>
      <c r="R15" s="5">
        <v>543</v>
      </c>
      <c r="S15" s="5">
        <v>602</v>
      </c>
      <c r="T15" s="5">
        <v>505</v>
      </c>
      <c r="U15" s="5">
        <v>604</v>
      </c>
      <c r="V15" s="5">
        <v>557</v>
      </c>
      <c r="W15" s="11">
        <f>(M15-P15)/(E15+F15+G15)</f>
        <v>34.051020408163268</v>
      </c>
    </row>
    <row r="16" spans="1:23" ht="21" customHeight="1">
      <c r="A16" s="23">
        <v>24</v>
      </c>
      <c r="B16" s="24"/>
      <c r="C16" s="5">
        <v>8</v>
      </c>
      <c r="D16" s="5">
        <v>120</v>
      </c>
      <c r="E16" s="5">
        <v>36</v>
      </c>
      <c r="F16" s="5">
        <v>25</v>
      </c>
      <c r="G16" s="5">
        <v>32</v>
      </c>
      <c r="H16" s="5">
        <v>17</v>
      </c>
      <c r="I16" s="5">
        <v>247</v>
      </c>
      <c r="J16" s="5">
        <v>168</v>
      </c>
      <c r="K16" s="5">
        <v>79</v>
      </c>
      <c r="L16" s="5">
        <v>65</v>
      </c>
      <c r="M16" s="5">
        <v>3356</v>
      </c>
      <c r="N16" s="5">
        <v>1766</v>
      </c>
      <c r="O16" s="5">
        <v>1590</v>
      </c>
      <c r="P16" s="5">
        <v>70</v>
      </c>
      <c r="Q16" s="5">
        <v>556</v>
      </c>
      <c r="R16" s="5">
        <v>540</v>
      </c>
      <c r="S16" s="5">
        <v>606</v>
      </c>
      <c r="T16" s="5">
        <v>542</v>
      </c>
      <c r="U16" s="5">
        <v>604</v>
      </c>
      <c r="V16" s="5">
        <v>508</v>
      </c>
      <c r="W16" s="11">
        <f>(M16-P16)/(E16+F16+G16)</f>
        <v>35.333333333333336</v>
      </c>
    </row>
    <row r="17" spans="1:23" ht="21" customHeight="1">
      <c r="A17" s="23">
        <v>25</v>
      </c>
      <c r="B17" s="24"/>
      <c r="C17" s="5">
        <v>8</v>
      </c>
      <c r="D17" s="5">
        <v>117</v>
      </c>
      <c r="E17" s="5">
        <v>32</v>
      </c>
      <c r="F17" s="5">
        <v>35</v>
      </c>
      <c r="G17" s="5">
        <v>35</v>
      </c>
      <c r="H17" s="5">
        <v>15</v>
      </c>
      <c r="I17" s="5">
        <v>245</v>
      </c>
      <c r="J17" s="5">
        <v>165</v>
      </c>
      <c r="K17" s="5">
        <v>80</v>
      </c>
      <c r="L17" s="5">
        <v>72</v>
      </c>
      <c r="M17" s="5">
        <v>3259</v>
      </c>
      <c r="N17" s="5">
        <v>1687</v>
      </c>
      <c r="O17" s="5">
        <v>1572</v>
      </c>
      <c r="P17" s="5">
        <v>66</v>
      </c>
      <c r="Q17" s="5">
        <v>528</v>
      </c>
      <c r="R17" s="5">
        <v>485</v>
      </c>
      <c r="S17" s="5">
        <v>557</v>
      </c>
      <c r="T17" s="5">
        <v>543</v>
      </c>
      <c r="U17" s="5">
        <v>602</v>
      </c>
      <c r="V17" s="5">
        <v>544</v>
      </c>
      <c r="W17" s="11">
        <f>(M17-P17)/(E17+F17+G17)</f>
        <v>31.303921568627452</v>
      </c>
    </row>
    <row r="18" spans="1:23" ht="21" customHeight="1">
      <c r="A18" s="23">
        <v>26</v>
      </c>
      <c r="B18" s="24"/>
      <c r="C18" s="5">
        <v>8</v>
      </c>
      <c r="D18" s="5">
        <v>115</v>
      </c>
      <c r="E18" s="5">
        <v>33</v>
      </c>
      <c r="F18" s="5">
        <v>32</v>
      </c>
      <c r="G18" s="5">
        <v>35</v>
      </c>
      <c r="H18" s="5">
        <v>15</v>
      </c>
      <c r="I18" s="17">
        <v>240</v>
      </c>
      <c r="J18" s="17">
        <v>163</v>
      </c>
      <c r="K18" s="17">
        <v>77</v>
      </c>
      <c r="L18" s="17">
        <v>79</v>
      </c>
      <c r="M18" s="5">
        <v>3170</v>
      </c>
      <c r="N18" s="5">
        <v>1627</v>
      </c>
      <c r="O18" s="5">
        <v>1543</v>
      </c>
      <c r="P18" s="5">
        <v>68</v>
      </c>
      <c r="Q18" s="5">
        <v>542</v>
      </c>
      <c r="R18" s="5">
        <v>516</v>
      </c>
      <c r="S18" s="5">
        <v>527</v>
      </c>
      <c r="T18" s="5">
        <v>487</v>
      </c>
      <c r="U18" s="5">
        <v>558</v>
      </c>
      <c r="V18" s="5">
        <v>540</v>
      </c>
      <c r="W18" s="11">
        <f>(M18-P18)/(E18+F18+G18)</f>
        <v>31.02</v>
      </c>
    </row>
    <row r="19" spans="1:23" ht="21" customHeight="1">
      <c r="A19" s="23">
        <v>27</v>
      </c>
      <c r="B19" s="24"/>
      <c r="C19" s="5">
        <v>8</v>
      </c>
      <c r="D19" s="5">
        <v>114</v>
      </c>
      <c r="E19" s="5">
        <v>32</v>
      </c>
      <c r="F19" s="5">
        <v>33</v>
      </c>
      <c r="G19" s="5">
        <v>32</v>
      </c>
      <c r="H19" s="5">
        <v>17</v>
      </c>
      <c r="I19" s="17">
        <v>234</v>
      </c>
      <c r="J19" s="17">
        <v>156</v>
      </c>
      <c r="K19" s="17">
        <v>78</v>
      </c>
      <c r="L19" s="17">
        <v>77</v>
      </c>
      <c r="M19" s="5">
        <v>3046</v>
      </c>
      <c r="N19" s="5">
        <v>1569</v>
      </c>
      <c r="O19" s="5">
        <v>1477</v>
      </c>
      <c r="P19" s="5">
        <v>68</v>
      </c>
      <c r="Q19" s="5">
        <v>509</v>
      </c>
      <c r="R19" s="5">
        <v>475</v>
      </c>
      <c r="S19" s="5">
        <v>538</v>
      </c>
      <c r="T19" s="5">
        <v>517</v>
      </c>
      <c r="U19" s="5">
        <v>522</v>
      </c>
      <c r="V19" s="5">
        <v>485</v>
      </c>
      <c r="W19" s="11">
        <f>(M19-P19)/(E19+F19+G19)</f>
        <v>30.701030927835053</v>
      </c>
    </row>
    <row r="20" spans="1:23">
      <c r="A20" s="16" t="s">
        <v>44</v>
      </c>
    </row>
    <row r="21" spans="1:23">
      <c r="A21" s="9" t="s">
        <v>45</v>
      </c>
    </row>
    <row r="22" spans="1:23">
      <c r="A22" s="9" t="s">
        <v>23</v>
      </c>
    </row>
    <row r="23" spans="1:23" ht="14.25" hidden="1" thickBot="1">
      <c r="A23" s="1" t="s">
        <v>40</v>
      </c>
    </row>
    <row r="24" spans="1:23" ht="13.5" hidden="1" customHeight="1">
      <c r="A24" s="28" t="s">
        <v>17</v>
      </c>
      <c r="B24" s="27"/>
      <c r="C24" s="27" t="s">
        <v>12</v>
      </c>
      <c r="D24" s="27" t="s">
        <v>13</v>
      </c>
      <c r="E24" s="27"/>
      <c r="F24" s="27"/>
      <c r="G24" s="27"/>
      <c r="H24" s="27"/>
      <c r="I24" s="27" t="s">
        <v>25</v>
      </c>
      <c r="J24" s="27"/>
      <c r="K24" s="27"/>
      <c r="L24" s="27" t="s">
        <v>16</v>
      </c>
      <c r="M24" s="27" t="s">
        <v>35</v>
      </c>
      <c r="N24" s="27"/>
      <c r="O24" s="27"/>
      <c r="P24" s="27"/>
      <c r="Q24" s="27"/>
      <c r="R24" s="27"/>
      <c r="S24" s="27"/>
      <c r="T24" s="27"/>
      <c r="U24" s="27"/>
      <c r="V24" s="27"/>
      <c r="W24" s="26" t="s">
        <v>33</v>
      </c>
    </row>
    <row r="25" spans="1:23" ht="13.5" hidden="1" customHeight="1">
      <c r="A25" s="29"/>
      <c r="B25" s="25"/>
      <c r="C25" s="25"/>
      <c r="D25" s="25" t="s">
        <v>11</v>
      </c>
      <c r="E25" s="25" t="s">
        <v>24</v>
      </c>
      <c r="F25" s="25"/>
      <c r="G25" s="25"/>
      <c r="H25" s="30" t="s">
        <v>32</v>
      </c>
      <c r="I25" s="25" t="s">
        <v>11</v>
      </c>
      <c r="J25" s="25" t="s">
        <v>14</v>
      </c>
      <c r="K25" s="25" t="s">
        <v>15</v>
      </c>
      <c r="L25" s="25"/>
      <c r="M25" s="25" t="s">
        <v>11</v>
      </c>
      <c r="N25" s="25" t="s">
        <v>14</v>
      </c>
      <c r="O25" s="25" t="s">
        <v>15</v>
      </c>
      <c r="P25" s="3"/>
      <c r="Q25" s="25" t="s">
        <v>29</v>
      </c>
      <c r="R25" s="25"/>
      <c r="S25" s="25" t="s">
        <v>30</v>
      </c>
      <c r="T25" s="25"/>
      <c r="U25" s="25" t="s">
        <v>31</v>
      </c>
      <c r="V25" s="25"/>
      <c r="W25" s="25"/>
    </row>
    <row r="26" spans="1:23" ht="13.5" hidden="1" customHeight="1">
      <c r="A26" s="29"/>
      <c r="B26" s="25"/>
      <c r="C26" s="25"/>
      <c r="D26" s="25"/>
      <c r="E26" s="3" t="s">
        <v>29</v>
      </c>
      <c r="F26" s="3" t="s">
        <v>30</v>
      </c>
      <c r="G26" s="3" t="s">
        <v>31</v>
      </c>
      <c r="H26" s="25"/>
      <c r="I26" s="25"/>
      <c r="J26" s="25"/>
      <c r="K26" s="25"/>
      <c r="L26" s="25"/>
      <c r="M26" s="25"/>
      <c r="N26" s="25"/>
      <c r="O26" s="25"/>
      <c r="P26" s="3"/>
      <c r="Q26" s="3" t="s">
        <v>14</v>
      </c>
      <c r="R26" s="3" t="s">
        <v>15</v>
      </c>
      <c r="S26" s="3" t="s">
        <v>14</v>
      </c>
      <c r="T26" s="3" t="s">
        <v>15</v>
      </c>
      <c r="U26" s="3" t="s">
        <v>14</v>
      </c>
      <c r="V26" s="3" t="s">
        <v>15</v>
      </c>
      <c r="W26" s="25"/>
    </row>
    <row r="27" spans="1:23" ht="12.75" hidden="1" customHeight="1">
      <c r="A27" s="23">
        <v>13</v>
      </c>
      <c r="B27" s="10" t="s">
        <v>7</v>
      </c>
      <c r="C27" s="5">
        <v>5</v>
      </c>
      <c r="D27" s="5">
        <f t="shared" ref="D27:D42" si="6">SUM(E27:H27)</f>
        <v>78</v>
      </c>
      <c r="E27" s="5">
        <v>22</v>
      </c>
      <c r="F27" s="5">
        <v>24</v>
      </c>
      <c r="G27" s="5">
        <v>25</v>
      </c>
      <c r="H27" s="14">
        <v>7</v>
      </c>
      <c r="I27" s="5">
        <f t="shared" ref="I27:I42" si="7">SUM(J27:K27)</f>
        <v>169</v>
      </c>
      <c r="J27" s="5">
        <v>116</v>
      </c>
      <c r="K27" s="5">
        <v>53</v>
      </c>
      <c r="L27" s="5">
        <v>38</v>
      </c>
      <c r="M27" s="5">
        <f t="shared" ref="M27:M42" si="8">SUM(Q27:V27)</f>
        <v>2569</v>
      </c>
      <c r="N27" s="5">
        <f t="shared" ref="N27:N42" si="9">SUM(Q27,S27,U27)</f>
        <v>1304</v>
      </c>
      <c r="O27" s="5">
        <f t="shared" ref="O27:O42" si="10">SUM(R27,T27,V27)</f>
        <v>1265</v>
      </c>
      <c r="P27" s="5"/>
      <c r="Q27" s="5">
        <v>409</v>
      </c>
      <c r="R27" s="5">
        <v>412</v>
      </c>
      <c r="S27" s="5">
        <v>444</v>
      </c>
      <c r="T27" s="5">
        <v>420</v>
      </c>
      <c r="U27" s="5">
        <v>451</v>
      </c>
      <c r="V27" s="5">
        <v>433</v>
      </c>
      <c r="W27" s="11">
        <f t="shared" ref="W27:W52" si="11">M27/D27</f>
        <v>32.935897435897438</v>
      </c>
    </row>
    <row r="28" spans="1:23" ht="12.75" hidden="1" customHeight="1">
      <c r="A28" s="23"/>
      <c r="B28" s="10" t="s">
        <v>8</v>
      </c>
      <c r="C28" s="5">
        <v>1</v>
      </c>
      <c r="D28" s="5">
        <f t="shared" si="6"/>
        <v>18</v>
      </c>
      <c r="E28" s="5">
        <v>5</v>
      </c>
      <c r="F28" s="5">
        <v>5</v>
      </c>
      <c r="G28" s="5">
        <v>5</v>
      </c>
      <c r="H28" s="5">
        <v>3</v>
      </c>
      <c r="I28" s="5">
        <f t="shared" si="7"/>
        <v>36</v>
      </c>
      <c r="J28" s="5">
        <v>27</v>
      </c>
      <c r="K28" s="5">
        <v>9</v>
      </c>
      <c r="L28" s="5">
        <v>5</v>
      </c>
      <c r="M28" s="5">
        <f t="shared" si="8"/>
        <v>548</v>
      </c>
      <c r="N28" s="5">
        <f t="shared" si="9"/>
        <v>286</v>
      </c>
      <c r="O28" s="5">
        <f t="shared" si="10"/>
        <v>262</v>
      </c>
      <c r="P28" s="5"/>
      <c r="Q28" s="5">
        <v>98</v>
      </c>
      <c r="R28" s="5">
        <v>80</v>
      </c>
      <c r="S28" s="5">
        <v>91</v>
      </c>
      <c r="T28" s="5">
        <v>91</v>
      </c>
      <c r="U28" s="5">
        <v>97</v>
      </c>
      <c r="V28" s="5">
        <v>91</v>
      </c>
      <c r="W28" s="11">
        <f>M28/D28</f>
        <v>30.444444444444443</v>
      </c>
    </row>
    <row r="29" spans="1:23" ht="12.75" hidden="1" customHeight="1">
      <c r="A29" s="23"/>
      <c r="B29" s="10" t="s">
        <v>9</v>
      </c>
      <c r="C29" s="5">
        <v>1</v>
      </c>
      <c r="D29" s="5">
        <f t="shared" si="6"/>
        <v>9</v>
      </c>
      <c r="E29" s="5">
        <v>2</v>
      </c>
      <c r="F29" s="5">
        <v>3</v>
      </c>
      <c r="G29" s="5">
        <v>3</v>
      </c>
      <c r="H29" s="5">
        <v>1</v>
      </c>
      <c r="I29" s="5">
        <f t="shared" si="7"/>
        <v>19</v>
      </c>
      <c r="J29" s="5">
        <v>14</v>
      </c>
      <c r="K29" s="5">
        <v>5</v>
      </c>
      <c r="L29" s="5">
        <v>5</v>
      </c>
      <c r="M29" s="5">
        <f t="shared" si="8"/>
        <v>266</v>
      </c>
      <c r="N29" s="5">
        <f t="shared" si="9"/>
        <v>131</v>
      </c>
      <c r="O29" s="5">
        <f t="shared" si="10"/>
        <v>135</v>
      </c>
      <c r="P29" s="5"/>
      <c r="Q29" s="5">
        <v>36</v>
      </c>
      <c r="R29" s="5">
        <v>42</v>
      </c>
      <c r="S29" s="5">
        <v>51</v>
      </c>
      <c r="T29" s="5">
        <v>34</v>
      </c>
      <c r="U29" s="5">
        <v>44</v>
      </c>
      <c r="V29" s="5">
        <v>59</v>
      </c>
      <c r="W29" s="11">
        <f t="shared" si="11"/>
        <v>29.555555555555557</v>
      </c>
    </row>
    <row r="30" spans="1:23" ht="12.75" hidden="1" customHeight="1">
      <c r="A30" s="23"/>
      <c r="B30" s="10" t="s">
        <v>10</v>
      </c>
      <c r="C30" s="5">
        <v>1</v>
      </c>
      <c r="D30" s="5">
        <f t="shared" si="6"/>
        <v>11</v>
      </c>
      <c r="E30" s="5">
        <v>3</v>
      </c>
      <c r="F30" s="5">
        <v>3</v>
      </c>
      <c r="G30" s="5">
        <v>3</v>
      </c>
      <c r="H30" s="5">
        <v>2</v>
      </c>
      <c r="I30" s="5">
        <f t="shared" si="7"/>
        <v>25</v>
      </c>
      <c r="J30" s="5">
        <v>17</v>
      </c>
      <c r="K30" s="5">
        <v>8</v>
      </c>
      <c r="L30" s="5">
        <v>15</v>
      </c>
      <c r="M30" s="5">
        <f t="shared" si="8"/>
        <v>347</v>
      </c>
      <c r="N30" s="5">
        <f t="shared" si="9"/>
        <v>181</v>
      </c>
      <c r="O30" s="5">
        <f t="shared" si="10"/>
        <v>166</v>
      </c>
      <c r="P30" s="5"/>
      <c r="Q30" s="5">
        <v>56</v>
      </c>
      <c r="R30" s="5">
        <v>60</v>
      </c>
      <c r="S30" s="5">
        <v>58</v>
      </c>
      <c r="T30" s="5">
        <v>54</v>
      </c>
      <c r="U30" s="5">
        <v>67</v>
      </c>
      <c r="V30" s="5">
        <v>52</v>
      </c>
      <c r="W30" s="11">
        <f t="shared" si="11"/>
        <v>31.545454545454547</v>
      </c>
    </row>
    <row r="31" spans="1:23" ht="12.75" hidden="1" customHeight="1">
      <c r="A31" s="23">
        <v>14</v>
      </c>
      <c r="B31" s="10" t="s">
        <v>7</v>
      </c>
      <c r="C31" s="5">
        <v>5</v>
      </c>
      <c r="D31" s="5">
        <f t="shared" si="6"/>
        <v>75</v>
      </c>
      <c r="E31" s="5">
        <v>22</v>
      </c>
      <c r="F31" s="5">
        <v>22</v>
      </c>
      <c r="G31" s="5">
        <v>24</v>
      </c>
      <c r="H31" s="14">
        <v>7</v>
      </c>
      <c r="I31" s="5">
        <f t="shared" si="7"/>
        <v>160</v>
      </c>
      <c r="J31" s="5">
        <v>105</v>
      </c>
      <c r="K31" s="5">
        <v>55</v>
      </c>
      <c r="L31" s="5">
        <v>36</v>
      </c>
      <c r="M31" s="5">
        <f t="shared" si="8"/>
        <v>2510</v>
      </c>
      <c r="N31" s="5">
        <f t="shared" si="9"/>
        <v>1293</v>
      </c>
      <c r="O31" s="5">
        <f t="shared" si="10"/>
        <v>1217</v>
      </c>
      <c r="P31" s="5"/>
      <c r="Q31" s="5">
        <v>436</v>
      </c>
      <c r="R31" s="5">
        <v>387</v>
      </c>
      <c r="S31" s="5">
        <v>408</v>
      </c>
      <c r="T31" s="5">
        <v>408</v>
      </c>
      <c r="U31" s="5">
        <v>449</v>
      </c>
      <c r="V31" s="5">
        <v>422</v>
      </c>
      <c r="W31" s="11">
        <f t="shared" si="11"/>
        <v>33.466666666666669</v>
      </c>
    </row>
    <row r="32" spans="1:23" ht="12.75" hidden="1" customHeight="1">
      <c r="A32" s="23"/>
      <c r="B32" s="10" t="s">
        <v>8</v>
      </c>
      <c r="C32" s="5">
        <v>1</v>
      </c>
      <c r="D32" s="5">
        <f t="shared" si="6"/>
        <v>17</v>
      </c>
      <c r="E32" s="5">
        <v>4</v>
      </c>
      <c r="F32" s="5">
        <v>5</v>
      </c>
      <c r="G32" s="5">
        <v>5</v>
      </c>
      <c r="H32" s="5">
        <v>3</v>
      </c>
      <c r="I32" s="5">
        <f t="shared" si="7"/>
        <v>33</v>
      </c>
      <c r="J32" s="5">
        <v>26</v>
      </c>
      <c r="K32" s="5">
        <v>7</v>
      </c>
      <c r="L32" s="5">
        <v>5</v>
      </c>
      <c r="M32" s="5">
        <f t="shared" si="8"/>
        <v>518</v>
      </c>
      <c r="N32" s="5">
        <f t="shared" si="9"/>
        <v>279</v>
      </c>
      <c r="O32" s="5">
        <f t="shared" si="10"/>
        <v>239</v>
      </c>
      <c r="P32" s="5"/>
      <c r="Q32" s="5">
        <v>89</v>
      </c>
      <c r="R32" s="5">
        <v>69</v>
      </c>
      <c r="S32" s="5">
        <v>99</v>
      </c>
      <c r="T32" s="5">
        <v>80</v>
      </c>
      <c r="U32" s="5">
        <v>91</v>
      </c>
      <c r="V32" s="5">
        <v>90</v>
      </c>
      <c r="W32" s="11">
        <f>M32/D32</f>
        <v>30.470588235294116</v>
      </c>
    </row>
    <row r="33" spans="1:23" ht="12.75" hidden="1" customHeight="1">
      <c r="A33" s="23"/>
      <c r="B33" s="10" t="s">
        <v>9</v>
      </c>
      <c r="C33" s="5">
        <v>1</v>
      </c>
      <c r="D33" s="5">
        <f t="shared" si="6"/>
        <v>9</v>
      </c>
      <c r="E33" s="5">
        <v>3</v>
      </c>
      <c r="F33" s="5">
        <v>2</v>
      </c>
      <c r="G33" s="5">
        <v>3</v>
      </c>
      <c r="H33" s="5">
        <v>1</v>
      </c>
      <c r="I33" s="5">
        <f t="shared" si="7"/>
        <v>19</v>
      </c>
      <c r="J33" s="5">
        <v>15</v>
      </c>
      <c r="K33" s="5">
        <v>4</v>
      </c>
      <c r="L33" s="5">
        <v>5</v>
      </c>
      <c r="M33" s="5">
        <f t="shared" si="8"/>
        <v>251</v>
      </c>
      <c r="N33" s="5">
        <f t="shared" si="9"/>
        <v>145</v>
      </c>
      <c r="O33" s="5">
        <f t="shared" si="10"/>
        <v>106</v>
      </c>
      <c r="P33" s="5"/>
      <c r="Q33" s="5">
        <v>58</v>
      </c>
      <c r="R33" s="5">
        <v>30</v>
      </c>
      <c r="S33" s="5">
        <v>36</v>
      </c>
      <c r="T33" s="5">
        <v>42</v>
      </c>
      <c r="U33" s="5">
        <v>51</v>
      </c>
      <c r="V33" s="5">
        <v>34</v>
      </c>
      <c r="W33" s="11">
        <f t="shared" si="11"/>
        <v>27.888888888888889</v>
      </c>
    </row>
    <row r="34" spans="1:23" ht="12.75" hidden="1" customHeight="1">
      <c r="A34" s="23"/>
      <c r="B34" s="10" t="s">
        <v>10</v>
      </c>
      <c r="C34" s="5">
        <v>1</v>
      </c>
      <c r="D34" s="5">
        <f t="shared" si="6"/>
        <v>11</v>
      </c>
      <c r="E34" s="5">
        <v>3</v>
      </c>
      <c r="F34" s="5">
        <v>3</v>
      </c>
      <c r="G34" s="5">
        <v>3</v>
      </c>
      <c r="H34" s="5">
        <v>2</v>
      </c>
      <c r="I34" s="5">
        <f t="shared" si="7"/>
        <v>23</v>
      </c>
      <c r="J34" s="5">
        <v>14</v>
      </c>
      <c r="K34" s="5">
        <v>9</v>
      </c>
      <c r="L34" s="5">
        <v>15</v>
      </c>
      <c r="M34" s="5">
        <f t="shared" si="8"/>
        <v>334</v>
      </c>
      <c r="N34" s="5">
        <f t="shared" si="9"/>
        <v>164</v>
      </c>
      <c r="O34" s="5">
        <f t="shared" si="10"/>
        <v>170</v>
      </c>
      <c r="P34" s="5"/>
      <c r="Q34" s="5">
        <v>49</v>
      </c>
      <c r="R34" s="5">
        <v>54</v>
      </c>
      <c r="S34" s="5">
        <v>56</v>
      </c>
      <c r="T34" s="5">
        <v>61</v>
      </c>
      <c r="U34" s="5">
        <v>59</v>
      </c>
      <c r="V34" s="5">
        <v>55</v>
      </c>
      <c r="W34" s="11">
        <f t="shared" si="11"/>
        <v>30.363636363636363</v>
      </c>
    </row>
    <row r="35" spans="1:23" ht="12.75" hidden="1" customHeight="1">
      <c r="A35" s="23">
        <v>15</v>
      </c>
      <c r="B35" s="10" t="s">
        <v>7</v>
      </c>
      <c r="C35" s="5">
        <v>5</v>
      </c>
      <c r="D35" s="5">
        <f t="shared" si="6"/>
        <v>73</v>
      </c>
      <c r="E35" s="5">
        <v>22</v>
      </c>
      <c r="F35" s="5">
        <v>22</v>
      </c>
      <c r="G35" s="5">
        <v>22</v>
      </c>
      <c r="H35" s="5">
        <v>7</v>
      </c>
      <c r="I35" s="5">
        <f t="shared" si="7"/>
        <v>161</v>
      </c>
      <c r="J35" s="5">
        <v>107</v>
      </c>
      <c r="K35" s="5">
        <v>54</v>
      </c>
      <c r="L35" s="5">
        <v>40</v>
      </c>
      <c r="M35" s="5">
        <f t="shared" si="8"/>
        <v>2463</v>
      </c>
      <c r="N35" s="5">
        <f t="shared" si="9"/>
        <v>1243</v>
      </c>
      <c r="O35" s="5">
        <f t="shared" si="10"/>
        <v>1220</v>
      </c>
      <c r="P35" s="5"/>
      <c r="Q35" s="5">
        <v>403</v>
      </c>
      <c r="R35" s="5">
        <v>429</v>
      </c>
      <c r="S35" s="5">
        <v>435</v>
      </c>
      <c r="T35" s="5">
        <v>382</v>
      </c>
      <c r="U35" s="5">
        <v>405</v>
      </c>
      <c r="V35" s="5">
        <v>409</v>
      </c>
      <c r="W35" s="11">
        <f t="shared" si="11"/>
        <v>33.739726027397261</v>
      </c>
    </row>
    <row r="36" spans="1:23" ht="12.75" hidden="1" customHeight="1">
      <c r="A36" s="23"/>
      <c r="B36" s="10" t="s">
        <v>8</v>
      </c>
      <c r="C36" s="5">
        <v>1</v>
      </c>
      <c r="D36" s="5">
        <f t="shared" si="6"/>
        <v>16</v>
      </c>
      <c r="E36" s="5">
        <v>4</v>
      </c>
      <c r="F36" s="5">
        <v>4</v>
      </c>
      <c r="G36" s="5">
        <v>5</v>
      </c>
      <c r="H36" s="5">
        <v>3</v>
      </c>
      <c r="I36" s="5">
        <f t="shared" si="7"/>
        <v>31</v>
      </c>
      <c r="J36" s="5">
        <v>24</v>
      </c>
      <c r="K36" s="5">
        <v>7</v>
      </c>
      <c r="L36" s="5">
        <v>6</v>
      </c>
      <c r="M36" s="5">
        <f t="shared" si="8"/>
        <v>467</v>
      </c>
      <c r="N36" s="5">
        <f t="shared" si="9"/>
        <v>251</v>
      </c>
      <c r="O36" s="5">
        <f t="shared" si="10"/>
        <v>216</v>
      </c>
      <c r="P36" s="5"/>
      <c r="Q36" s="5">
        <v>65</v>
      </c>
      <c r="R36" s="5">
        <v>69</v>
      </c>
      <c r="S36" s="5">
        <v>88</v>
      </c>
      <c r="T36" s="5">
        <v>67</v>
      </c>
      <c r="U36" s="5">
        <v>98</v>
      </c>
      <c r="V36" s="5">
        <v>80</v>
      </c>
      <c r="W36" s="11">
        <f>M36/D36</f>
        <v>29.1875</v>
      </c>
    </row>
    <row r="37" spans="1:23" ht="12.75" hidden="1" customHeight="1">
      <c r="A37" s="23"/>
      <c r="B37" s="10" t="s">
        <v>9</v>
      </c>
      <c r="C37" s="5">
        <v>1</v>
      </c>
      <c r="D37" s="5">
        <f t="shared" si="6"/>
        <v>8</v>
      </c>
      <c r="E37" s="5">
        <v>2</v>
      </c>
      <c r="F37" s="5">
        <v>3</v>
      </c>
      <c r="G37" s="5">
        <v>2</v>
      </c>
      <c r="H37" s="5">
        <v>1</v>
      </c>
      <c r="I37" s="5">
        <f t="shared" si="7"/>
        <v>16</v>
      </c>
      <c r="J37" s="5">
        <v>13</v>
      </c>
      <c r="K37" s="5">
        <v>3</v>
      </c>
      <c r="L37" s="5">
        <v>6</v>
      </c>
      <c r="M37" s="5">
        <f t="shared" si="8"/>
        <v>237</v>
      </c>
      <c r="N37" s="5">
        <f t="shared" si="9"/>
        <v>132</v>
      </c>
      <c r="O37" s="5">
        <f t="shared" si="10"/>
        <v>105</v>
      </c>
      <c r="P37" s="5"/>
      <c r="Q37" s="5">
        <v>37</v>
      </c>
      <c r="R37" s="5">
        <v>32</v>
      </c>
      <c r="S37" s="5">
        <v>58</v>
      </c>
      <c r="T37" s="5">
        <v>31</v>
      </c>
      <c r="U37" s="5">
        <v>37</v>
      </c>
      <c r="V37" s="5">
        <v>42</v>
      </c>
      <c r="W37" s="11">
        <f t="shared" si="11"/>
        <v>29.625</v>
      </c>
    </row>
    <row r="38" spans="1:23" ht="12.75" hidden="1" customHeight="1">
      <c r="A38" s="23"/>
      <c r="B38" s="10" t="s">
        <v>10</v>
      </c>
      <c r="C38" s="5">
        <v>1</v>
      </c>
      <c r="D38" s="5">
        <f t="shared" si="6"/>
        <v>11</v>
      </c>
      <c r="E38" s="5">
        <v>3</v>
      </c>
      <c r="F38" s="5">
        <v>3</v>
      </c>
      <c r="G38" s="5">
        <v>3</v>
      </c>
      <c r="H38" s="5">
        <v>2</v>
      </c>
      <c r="I38" s="5">
        <f t="shared" si="7"/>
        <v>22</v>
      </c>
      <c r="J38" s="5">
        <v>13</v>
      </c>
      <c r="K38" s="5">
        <v>9</v>
      </c>
      <c r="L38" s="5">
        <v>14</v>
      </c>
      <c r="M38" s="5">
        <f t="shared" si="8"/>
        <v>324</v>
      </c>
      <c r="N38" s="5">
        <f t="shared" si="9"/>
        <v>157</v>
      </c>
      <c r="O38" s="5">
        <f t="shared" si="10"/>
        <v>167</v>
      </c>
      <c r="P38" s="5"/>
      <c r="Q38" s="5">
        <v>53</v>
      </c>
      <c r="R38" s="5">
        <v>53</v>
      </c>
      <c r="S38" s="5">
        <v>48</v>
      </c>
      <c r="T38" s="5">
        <v>53</v>
      </c>
      <c r="U38" s="5">
        <v>56</v>
      </c>
      <c r="V38" s="5">
        <v>61</v>
      </c>
      <c r="W38" s="11">
        <f t="shared" si="11"/>
        <v>29.454545454545453</v>
      </c>
    </row>
    <row r="39" spans="1:23" ht="12.75" hidden="1" customHeight="1">
      <c r="A39" s="23">
        <v>16</v>
      </c>
      <c r="B39" s="10" t="s">
        <v>7</v>
      </c>
      <c r="C39" s="5">
        <v>5</v>
      </c>
      <c r="D39" s="5">
        <f t="shared" si="6"/>
        <v>73</v>
      </c>
      <c r="E39" s="5">
        <v>22</v>
      </c>
      <c r="F39" s="5">
        <v>22</v>
      </c>
      <c r="G39" s="5">
        <v>22</v>
      </c>
      <c r="H39" s="5">
        <v>7</v>
      </c>
      <c r="I39" s="5">
        <f t="shared" si="7"/>
        <v>159</v>
      </c>
      <c r="J39" s="5">
        <v>102</v>
      </c>
      <c r="K39" s="5">
        <v>57</v>
      </c>
      <c r="L39" s="5">
        <v>41</v>
      </c>
      <c r="M39" s="5">
        <f t="shared" si="8"/>
        <v>2453</v>
      </c>
      <c r="N39" s="5">
        <f t="shared" si="9"/>
        <v>1230</v>
      </c>
      <c r="O39" s="5">
        <f t="shared" si="10"/>
        <v>1223</v>
      </c>
      <c r="P39" s="5"/>
      <c r="Q39" s="5">
        <v>389</v>
      </c>
      <c r="R39" s="5">
        <v>413</v>
      </c>
      <c r="S39" s="5">
        <v>407</v>
      </c>
      <c r="T39" s="5">
        <v>427</v>
      </c>
      <c r="U39" s="5">
        <v>434</v>
      </c>
      <c r="V39" s="5">
        <v>383</v>
      </c>
      <c r="W39" s="11">
        <f t="shared" si="11"/>
        <v>33.602739726027394</v>
      </c>
    </row>
    <row r="40" spans="1:23" ht="12.75" hidden="1" customHeight="1">
      <c r="A40" s="23"/>
      <c r="B40" s="10" t="s">
        <v>8</v>
      </c>
      <c r="C40" s="5">
        <v>1</v>
      </c>
      <c r="D40" s="5">
        <f t="shared" si="6"/>
        <v>15</v>
      </c>
      <c r="E40" s="5">
        <v>4</v>
      </c>
      <c r="F40" s="5">
        <v>4</v>
      </c>
      <c r="G40" s="5">
        <v>4</v>
      </c>
      <c r="H40" s="5">
        <v>3</v>
      </c>
      <c r="I40" s="5">
        <f t="shared" si="7"/>
        <v>30</v>
      </c>
      <c r="J40" s="5">
        <v>23</v>
      </c>
      <c r="K40" s="5">
        <v>7</v>
      </c>
      <c r="L40" s="5">
        <v>7</v>
      </c>
      <c r="M40" s="5">
        <f t="shared" si="8"/>
        <v>445</v>
      </c>
      <c r="N40" s="5">
        <f t="shared" si="9"/>
        <v>236</v>
      </c>
      <c r="O40" s="5">
        <f t="shared" si="10"/>
        <v>209</v>
      </c>
      <c r="P40" s="5"/>
      <c r="Q40" s="5">
        <v>81</v>
      </c>
      <c r="R40" s="5">
        <v>73</v>
      </c>
      <c r="S40" s="5">
        <v>65</v>
      </c>
      <c r="T40" s="5">
        <v>69</v>
      </c>
      <c r="U40" s="5">
        <v>90</v>
      </c>
      <c r="V40" s="5">
        <v>67</v>
      </c>
      <c r="W40" s="11">
        <f>M40/D40</f>
        <v>29.666666666666668</v>
      </c>
    </row>
    <row r="41" spans="1:23" ht="12.75" hidden="1" customHeight="1">
      <c r="A41" s="23"/>
      <c r="B41" s="10" t="s">
        <v>9</v>
      </c>
      <c r="C41" s="5">
        <v>1</v>
      </c>
      <c r="D41" s="5">
        <f t="shared" si="6"/>
        <v>8</v>
      </c>
      <c r="E41" s="5">
        <v>2</v>
      </c>
      <c r="F41" s="5">
        <v>2</v>
      </c>
      <c r="G41" s="5">
        <v>3</v>
      </c>
      <c r="H41" s="5">
        <v>1</v>
      </c>
      <c r="I41" s="5">
        <f t="shared" si="7"/>
        <v>17</v>
      </c>
      <c r="J41" s="5">
        <v>13</v>
      </c>
      <c r="K41" s="5">
        <v>4</v>
      </c>
      <c r="L41" s="5">
        <v>5</v>
      </c>
      <c r="M41" s="5">
        <f t="shared" si="8"/>
        <v>232</v>
      </c>
      <c r="N41" s="5">
        <f t="shared" si="9"/>
        <v>133</v>
      </c>
      <c r="O41" s="5">
        <f t="shared" si="10"/>
        <v>99</v>
      </c>
      <c r="P41" s="5"/>
      <c r="Q41" s="5">
        <v>38</v>
      </c>
      <c r="R41" s="5">
        <v>36</v>
      </c>
      <c r="S41" s="5">
        <v>37</v>
      </c>
      <c r="T41" s="5">
        <v>32</v>
      </c>
      <c r="U41" s="5">
        <v>58</v>
      </c>
      <c r="V41" s="5">
        <v>31</v>
      </c>
      <c r="W41" s="11">
        <f t="shared" si="11"/>
        <v>29</v>
      </c>
    </row>
    <row r="42" spans="1:23" ht="12.75" hidden="1" customHeight="1">
      <c r="A42" s="23"/>
      <c r="B42" s="10" t="s">
        <v>10</v>
      </c>
      <c r="C42" s="5">
        <v>1</v>
      </c>
      <c r="D42" s="5">
        <f t="shared" si="6"/>
        <v>11</v>
      </c>
      <c r="E42" s="5">
        <v>3</v>
      </c>
      <c r="F42" s="5">
        <v>3</v>
      </c>
      <c r="G42" s="5">
        <v>3</v>
      </c>
      <c r="H42" s="5">
        <v>2</v>
      </c>
      <c r="I42" s="5">
        <f t="shared" si="7"/>
        <v>23</v>
      </c>
      <c r="J42" s="5">
        <v>13</v>
      </c>
      <c r="K42" s="5">
        <v>10</v>
      </c>
      <c r="L42" s="5">
        <v>6</v>
      </c>
      <c r="M42" s="5">
        <f t="shared" si="8"/>
        <v>314</v>
      </c>
      <c r="N42" s="5">
        <f t="shared" si="9"/>
        <v>163</v>
      </c>
      <c r="O42" s="5">
        <f t="shared" si="10"/>
        <v>151</v>
      </c>
      <c r="P42" s="5"/>
      <c r="Q42" s="5">
        <v>62</v>
      </c>
      <c r="R42" s="5">
        <v>45</v>
      </c>
      <c r="S42" s="5">
        <v>53</v>
      </c>
      <c r="T42" s="5">
        <v>53</v>
      </c>
      <c r="U42" s="5">
        <v>48</v>
      </c>
      <c r="V42" s="5">
        <v>53</v>
      </c>
      <c r="W42" s="11">
        <f t="shared" si="11"/>
        <v>28.545454545454547</v>
      </c>
    </row>
    <row r="43" spans="1:23" ht="24" hidden="1" customHeight="1">
      <c r="A43" s="4">
        <v>17</v>
      </c>
      <c r="B43" s="10" t="s">
        <v>7</v>
      </c>
      <c r="C43" s="5">
        <f t="shared" ref="C43:O43" si="12">SUM(C46:C53)</f>
        <v>8</v>
      </c>
      <c r="D43" s="5">
        <f t="shared" si="12"/>
        <v>107</v>
      </c>
      <c r="E43" s="5">
        <f t="shared" si="12"/>
        <v>32</v>
      </c>
      <c r="F43" s="5">
        <f t="shared" si="12"/>
        <v>31</v>
      </c>
      <c r="G43" s="5">
        <f t="shared" si="12"/>
        <v>31</v>
      </c>
      <c r="H43" s="5">
        <f t="shared" si="12"/>
        <v>13</v>
      </c>
      <c r="I43" s="5">
        <f t="shared" si="12"/>
        <v>229</v>
      </c>
      <c r="J43" s="5">
        <f t="shared" si="12"/>
        <v>157</v>
      </c>
      <c r="K43" s="5">
        <f t="shared" si="12"/>
        <v>72</v>
      </c>
      <c r="L43" s="5">
        <f t="shared" si="12"/>
        <v>62</v>
      </c>
      <c r="M43" s="5">
        <f t="shared" si="12"/>
        <v>3426</v>
      </c>
      <c r="N43" s="5">
        <f t="shared" si="12"/>
        <v>1716</v>
      </c>
      <c r="O43" s="5">
        <f t="shared" si="12"/>
        <v>1710</v>
      </c>
      <c r="P43" s="5"/>
      <c r="Q43" s="5">
        <f t="shared" ref="Q43:V43" si="13">SUM(Q46:Q53)</f>
        <v>591</v>
      </c>
      <c r="R43" s="5">
        <f t="shared" si="13"/>
        <v>558</v>
      </c>
      <c r="S43" s="5">
        <f t="shared" si="13"/>
        <v>566</v>
      </c>
      <c r="T43" s="5">
        <f t="shared" si="13"/>
        <v>566</v>
      </c>
      <c r="U43" s="5">
        <f t="shared" si="13"/>
        <v>559</v>
      </c>
      <c r="V43" s="5">
        <f t="shared" si="13"/>
        <v>586</v>
      </c>
      <c r="W43" s="11">
        <f t="shared" si="11"/>
        <v>32.018691588785046</v>
      </c>
    </row>
    <row r="44" spans="1:23" ht="5.25" hidden="1" customHeight="1">
      <c r="A44" s="20"/>
      <c r="B44" s="21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11"/>
    </row>
    <row r="45" spans="1:23" ht="5.25" hidden="1" customHeight="1">
      <c r="A45" s="20"/>
      <c r="B45" s="20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11"/>
    </row>
    <row r="46" spans="1:23" hidden="1">
      <c r="A46" s="6" t="s">
        <v>26</v>
      </c>
      <c r="B46" s="15" t="s">
        <v>34</v>
      </c>
      <c r="C46" s="5">
        <v>1</v>
      </c>
      <c r="D46" s="5">
        <f t="shared" ref="D46:D51" si="14">SUM(E46:H46)</f>
        <v>23</v>
      </c>
      <c r="E46" s="5">
        <v>7</v>
      </c>
      <c r="F46" s="5">
        <v>7</v>
      </c>
      <c r="G46" s="5">
        <v>7</v>
      </c>
      <c r="H46" s="5">
        <v>2</v>
      </c>
      <c r="I46" s="5">
        <f t="shared" ref="I46:I52" si="15">SUM(J46:K46)</f>
        <v>53</v>
      </c>
      <c r="J46" s="5">
        <v>37</v>
      </c>
      <c r="K46" s="5">
        <v>16</v>
      </c>
      <c r="L46" s="5">
        <v>8</v>
      </c>
      <c r="M46" s="5">
        <f>SUM(Q46:V46)</f>
        <v>768</v>
      </c>
      <c r="N46" s="5">
        <f>SUM(Q46,S46,U46)</f>
        <v>353</v>
      </c>
      <c r="O46" s="5">
        <f>SUM(R46,T46,V46)</f>
        <v>415</v>
      </c>
      <c r="P46" s="5"/>
      <c r="Q46" s="5">
        <v>125</v>
      </c>
      <c r="R46" s="5">
        <v>135</v>
      </c>
      <c r="S46" s="5">
        <v>115</v>
      </c>
      <c r="T46" s="5">
        <v>136</v>
      </c>
      <c r="U46" s="2">
        <v>113</v>
      </c>
      <c r="V46" s="2">
        <v>144</v>
      </c>
      <c r="W46" s="11">
        <f t="shared" si="11"/>
        <v>33.391304347826086</v>
      </c>
    </row>
    <row r="47" spans="1:23" hidden="1">
      <c r="A47" s="6" t="s">
        <v>18</v>
      </c>
      <c r="B47" s="21" t="s">
        <v>2</v>
      </c>
      <c r="C47" s="5">
        <v>1</v>
      </c>
      <c r="D47" s="5">
        <f t="shared" si="14"/>
        <v>18</v>
      </c>
      <c r="E47" s="5">
        <v>6</v>
      </c>
      <c r="F47" s="5">
        <v>5</v>
      </c>
      <c r="G47" s="5">
        <v>5</v>
      </c>
      <c r="H47" s="5">
        <v>2</v>
      </c>
      <c r="I47" s="5">
        <f t="shared" si="15"/>
        <v>38</v>
      </c>
      <c r="J47" s="5">
        <v>23</v>
      </c>
      <c r="K47" s="5">
        <v>15</v>
      </c>
      <c r="L47" s="5">
        <v>7</v>
      </c>
      <c r="M47" s="5">
        <f t="shared" ref="M47:M52" si="16">SUM(Q47:V47)</f>
        <v>578</v>
      </c>
      <c r="N47" s="5">
        <f t="shared" ref="N47:N52" si="17">SUM(Q47,S47,U47)</f>
        <v>290</v>
      </c>
      <c r="O47" s="5">
        <v>288</v>
      </c>
      <c r="P47" s="5"/>
      <c r="Q47" s="5">
        <v>108</v>
      </c>
      <c r="R47" s="5">
        <v>96</v>
      </c>
      <c r="S47" s="5">
        <v>82</v>
      </c>
      <c r="T47" s="5">
        <v>93</v>
      </c>
      <c r="U47" s="2">
        <v>100</v>
      </c>
      <c r="V47" s="2">
        <v>99</v>
      </c>
      <c r="W47" s="11">
        <f t="shared" si="11"/>
        <v>32.111111111111114</v>
      </c>
    </row>
    <row r="48" spans="1:23" hidden="1">
      <c r="A48" s="6" t="s">
        <v>19</v>
      </c>
      <c r="B48" s="21" t="s">
        <v>1</v>
      </c>
      <c r="C48" s="5">
        <v>1</v>
      </c>
      <c r="D48" s="5">
        <f t="shared" si="14"/>
        <v>14</v>
      </c>
      <c r="E48" s="5">
        <v>4</v>
      </c>
      <c r="F48" s="5">
        <v>4</v>
      </c>
      <c r="G48" s="5">
        <v>4</v>
      </c>
      <c r="H48" s="5">
        <v>2</v>
      </c>
      <c r="I48" s="5">
        <f t="shared" si="15"/>
        <v>28</v>
      </c>
      <c r="J48" s="5">
        <v>18</v>
      </c>
      <c r="K48" s="5">
        <v>10</v>
      </c>
      <c r="L48" s="5">
        <v>5</v>
      </c>
      <c r="M48" s="5">
        <f t="shared" si="16"/>
        <v>472</v>
      </c>
      <c r="N48" s="5">
        <f t="shared" si="17"/>
        <v>230</v>
      </c>
      <c r="O48" s="5">
        <f t="shared" ref="O48:O53" si="18">SUM(R48,T48,V48)</f>
        <v>242</v>
      </c>
      <c r="P48" s="5"/>
      <c r="Q48" s="5">
        <v>80</v>
      </c>
      <c r="R48" s="5">
        <v>79</v>
      </c>
      <c r="S48" s="5">
        <v>72</v>
      </c>
      <c r="T48" s="5">
        <v>83</v>
      </c>
      <c r="U48" s="2">
        <v>78</v>
      </c>
      <c r="V48" s="2">
        <v>80</v>
      </c>
      <c r="W48" s="11">
        <f t="shared" si="11"/>
        <v>33.714285714285715</v>
      </c>
    </row>
    <row r="49" spans="1:23" hidden="1">
      <c r="A49" s="6" t="s">
        <v>20</v>
      </c>
      <c r="B49" s="21" t="s">
        <v>0</v>
      </c>
      <c r="C49" s="5">
        <v>1</v>
      </c>
      <c r="D49" s="5">
        <f t="shared" si="14"/>
        <v>10</v>
      </c>
      <c r="E49" s="5">
        <v>3</v>
      </c>
      <c r="F49" s="5">
        <v>3</v>
      </c>
      <c r="G49" s="5">
        <v>3</v>
      </c>
      <c r="H49" s="5">
        <v>1</v>
      </c>
      <c r="I49" s="5">
        <f t="shared" si="15"/>
        <v>19</v>
      </c>
      <c r="J49" s="5">
        <v>12</v>
      </c>
      <c r="K49" s="5">
        <v>7</v>
      </c>
      <c r="L49" s="5">
        <v>3</v>
      </c>
      <c r="M49" s="5">
        <f t="shared" si="16"/>
        <v>312</v>
      </c>
      <c r="N49" s="5">
        <f t="shared" si="17"/>
        <v>165</v>
      </c>
      <c r="O49" s="5">
        <f t="shared" si="18"/>
        <v>147</v>
      </c>
      <c r="P49" s="5"/>
      <c r="Q49" s="5">
        <v>65</v>
      </c>
      <c r="R49" s="5">
        <v>43</v>
      </c>
      <c r="S49" s="5">
        <v>52</v>
      </c>
      <c r="T49" s="5">
        <v>48</v>
      </c>
      <c r="U49" s="2">
        <v>48</v>
      </c>
      <c r="V49" s="2">
        <v>56</v>
      </c>
      <c r="W49" s="11">
        <f t="shared" si="11"/>
        <v>31.2</v>
      </c>
    </row>
    <row r="50" spans="1:23" hidden="1">
      <c r="A50" s="12" t="s">
        <v>27</v>
      </c>
      <c r="B50" s="21" t="s">
        <v>37</v>
      </c>
      <c r="C50" s="5">
        <v>1</v>
      </c>
      <c r="D50" s="5">
        <f t="shared" si="14"/>
        <v>9</v>
      </c>
      <c r="E50" s="5">
        <v>3</v>
      </c>
      <c r="F50" s="5">
        <v>3</v>
      </c>
      <c r="G50" s="5">
        <v>3</v>
      </c>
      <c r="H50" s="5" t="s">
        <v>38</v>
      </c>
      <c r="I50" s="5">
        <f t="shared" si="15"/>
        <v>23</v>
      </c>
      <c r="J50" s="5">
        <v>18</v>
      </c>
      <c r="K50" s="5">
        <v>5</v>
      </c>
      <c r="L50" s="5">
        <v>23</v>
      </c>
      <c r="M50" s="5">
        <f t="shared" si="16"/>
        <v>348</v>
      </c>
      <c r="N50" s="5">
        <f t="shared" si="17"/>
        <v>199</v>
      </c>
      <c r="O50" s="5">
        <f t="shared" si="18"/>
        <v>149</v>
      </c>
      <c r="P50" s="5"/>
      <c r="Q50" s="5">
        <v>70</v>
      </c>
      <c r="R50" s="5">
        <v>47</v>
      </c>
      <c r="S50" s="5">
        <v>64</v>
      </c>
      <c r="T50" s="5">
        <v>50</v>
      </c>
      <c r="U50" s="2">
        <v>65</v>
      </c>
      <c r="V50" s="2">
        <v>52</v>
      </c>
      <c r="W50" s="11">
        <f t="shared" si="11"/>
        <v>38.666666666666664</v>
      </c>
    </row>
    <row r="51" spans="1:23" hidden="1">
      <c r="A51" s="6" t="s">
        <v>22</v>
      </c>
      <c r="B51" s="21" t="s">
        <v>4</v>
      </c>
      <c r="C51" s="5">
        <v>1</v>
      </c>
      <c r="D51" s="5">
        <f t="shared" si="14"/>
        <v>15</v>
      </c>
      <c r="E51" s="5">
        <v>4</v>
      </c>
      <c r="F51" s="5">
        <v>4</v>
      </c>
      <c r="G51" s="5">
        <v>4</v>
      </c>
      <c r="H51" s="5">
        <v>3</v>
      </c>
      <c r="I51" s="5">
        <f t="shared" si="15"/>
        <v>29</v>
      </c>
      <c r="J51" s="5">
        <v>20</v>
      </c>
      <c r="K51" s="5">
        <v>9</v>
      </c>
      <c r="L51" s="5">
        <v>6</v>
      </c>
      <c r="M51" s="5">
        <f t="shared" si="16"/>
        <v>435</v>
      </c>
      <c r="N51" s="5">
        <f t="shared" si="17"/>
        <v>214</v>
      </c>
      <c r="O51" s="5">
        <f t="shared" si="18"/>
        <v>221</v>
      </c>
      <c r="P51" s="5"/>
      <c r="Q51" s="5">
        <v>68</v>
      </c>
      <c r="R51" s="5">
        <v>77</v>
      </c>
      <c r="S51" s="5">
        <v>81</v>
      </c>
      <c r="T51" s="5">
        <v>75</v>
      </c>
      <c r="U51" s="5">
        <v>65</v>
      </c>
      <c r="V51" s="5">
        <v>69</v>
      </c>
      <c r="W51" s="11">
        <f t="shared" si="11"/>
        <v>29</v>
      </c>
    </row>
    <row r="52" spans="1:23" hidden="1">
      <c r="A52" s="6" t="s">
        <v>21</v>
      </c>
      <c r="B52" s="21" t="s">
        <v>3</v>
      </c>
      <c r="C52" s="5">
        <v>1</v>
      </c>
      <c r="D52" s="5">
        <f>SUM(E52:H52)</f>
        <v>7</v>
      </c>
      <c r="E52" s="5">
        <v>2</v>
      </c>
      <c r="F52" s="5">
        <v>2</v>
      </c>
      <c r="G52" s="5">
        <v>2</v>
      </c>
      <c r="H52" s="5">
        <v>1</v>
      </c>
      <c r="I52" s="5">
        <f t="shared" si="15"/>
        <v>15</v>
      </c>
      <c r="J52" s="5">
        <v>12</v>
      </c>
      <c r="K52" s="5">
        <v>3</v>
      </c>
      <c r="L52" s="5">
        <v>4</v>
      </c>
      <c r="M52" s="5">
        <f t="shared" si="16"/>
        <v>200</v>
      </c>
      <c r="N52" s="5">
        <f t="shared" si="17"/>
        <v>99</v>
      </c>
      <c r="O52" s="5">
        <f t="shared" si="18"/>
        <v>101</v>
      </c>
      <c r="P52" s="5"/>
      <c r="Q52" s="5">
        <v>25</v>
      </c>
      <c r="R52" s="5">
        <v>32</v>
      </c>
      <c r="S52" s="5">
        <v>38</v>
      </c>
      <c r="T52" s="5">
        <v>36</v>
      </c>
      <c r="U52" s="5">
        <v>36</v>
      </c>
      <c r="V52" s="5">
        <v>33</v>
      </c>
      <c r="W52" s="11">
        <f t="shared" si="11"/>
        <v>28.571428571428573</v>
      </c>
    </row>
    <row r="53" spans="1:23" ht="14.25" hidden="1" thickBot="1">
      <c r="A53" s="7" t="s">
        <v>28</v>
      </c>
      <c r="B53" s="22" t="s">
        <v>5</v>
      </c>
      <c r="C53" s="8">
        <v>1</v>
      </c>
      <c r="D53" s="8">
        <f>SUM(E53:H53)</f>
        <v>11</v>
      </c>
      <c r="E53" s="8">
        <v>3</v>
      </c>
      <c r="F53" s="8">
        <v>3</v>
      </c>
      <c r="G53" s="8">
        <v>3</v>
      </c>
      <c r="H53" s="8">
        <v>2</v>
      </c>
      <c r="I53" s="8">
        <f>SUM(J53:K53)</f>
        <v>24</v>
      </c>
      <c r="J53" s="8">
        <v>17</v>
      </c>
      <c r="K53" s="8">
        <v>7</v>
      </c>
      <c r="L53" s="8">
        <v>6</v>
      </c>
      <c r="M53" s="8">
        <f>SUM(Q53:V53)</f>
        <v>313</v>
      </c>
      <c r="N53" s="8">
        <f>SUM(Q53,S53,U53)</f>
        <v>166</v>
      </c>
      <c r="O53" s="8">
        <f t="shared" si="18"/>
        <v>147</v>
      </c>
      <c r="P53" s="8"/>
      <c r="Q53" s="8">
        <v>50</v>
      </c>
      <c r="R53" s="8">
        <v>49</v>
      </c>
      <c r="S53" s="8">
        <v>62</v>
      </c>
      <c r="T53" s="8">
        <v>45</v>
      </c>
      <c r="U53" s="8">
        <v>54</v>
      </c>
      <c r="V53" s="8">
        <v>53</v>
      </c>
      <c r="W53" s="13">
        <f>M53/D53</f>
        <v>28.454545454545453</v>
      </c>
    </row>
    <row r="54" spans="1:23" hidden="1">
      <c r="A54" s="9" t="s">
        <v>23</v>
      </c>
    </row>
  </sheetData>
  <mergeCells count="59">
    <mergeCell ref="D3:D4"/>
    <mergeCell ref="E3:G3"/>
    <mergeCell ref="C2:C4"/>
    <mergeCell ref="H3:H4"/>
    <mergeCell ref="L2:L4"/>
    <mergeCell ref="M2:V2"/>
    <mergeCell ref="M3:M4"/>
    <mergeCell ref="P3:P4"/>
    <mergeCell ref="O3:O4"/>
    <mergeCell ref="I3:I4"/>
    <mergeCell ref="J3:J4"/>
    <mergeCell ref="K3:K4"/>
    <mergeCell ref="I2:K2"/>
    <mergeCell ref="A9:B9"/>
    <mergeCell ref="A5:B5"/>
    <mergeCell ref="W2:W4"/>
    <mergeCell ref="Q3:R3"/>
    <mergeCell ref="S3:T3"/>
    <mergeCell ref="U3:V3"/>
    <mergeCell ref="N3:N4"/>
    <mergeCell ref="D2:H2"/>
    <mergeCell ref="A2:B4"/>
    <mergeCell ref="I24:K24"/>
    <mergeCell ref="C24:C26"/>
    <mergeCell ref="D25:D26"/>
    <mergeCell ref="E25:G25"/>
    <mergeCell ref="A14:B14"/>
    <mergeCell ref="A13:B13"/>
    <mergeCell ref="A18:B18"/>
    <mergeCell ref="A15:B15"/>
    <mergeCell ref="A6:B6"/>
    <mergeCell ref="A7:B7"/>
    <mergeCell ref="A8:B8"/>
    <mergeCell ref="H25:H26"/>
    <mergeCell ref="D24:H24"/>
    <mergeCell ref="A12:B12"/>
    <mergeCell ref="A10:B10"/>
    <mergeCell ref="A11:B11"/>
    <mergeCell ref="A19:B19"/>
    <mergeCell ref="A16:B16"/>
    <mergeCell ref="K25:K26"/>
    <mergeCell ref="Q25:R25"/>
    <mergeCell ref="S25:T25"/>
    <mergeCell ref="A39:A42"/>
    <mergeCell ref="A27:A30"/>
    <mergeCell ref="A31:A34"/>
    <mergeCell ref="A24:A26"/>
    <mergeCell ref="B24:B26"/>
    <mergeCell ref="A35:A38"/>
    <mergeCell ref="A17:B17"/>
    <mergeCell ref="U25:V25"/>
    <mergeCell ref="W24:W26"/>
    <mergeCell ref="M24:V24"/>
    <mergeCell ref="M25:M26"/>
    <mergeCell ref="N25:N26"/>
    <mergeCell ref="O25:O26"/>
    <mergeCell ref="L24:L26"/>
    <mergeCell ref="I25:I26"/>
    <mergeCell ref="J25:J26"/>
  </mergeCells>
  <phoneticPr fontId="2"/>
  <pageMargins left="0.78740157480314965" right="0.78740157480314965" top="0.98425196850393704" bottom="0.98425196850393704" header="0.51181102362204722" footer="0.51181102362204722"/>
  <pageSetup paperSize="9" scale="73" orientation="landscape" r:id="rId1"/>
  <headerFooter alignWithMargins="0"/>
  <colBreaks count="1" manualBreakCount="1">
    <brk id="23" max="34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20-4</vt:lpstr>
      <vt:lpstr>'20-4'!Print_Area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2016-10-17T05:46:25Z</cp:lastPrinted>
  <dcterms:created xsi:type="dcterms:W3CDTF">1997-01-08T22:48:59Z</dcterms:created>
  <dcterms:modified xsi:type="dcterms:W3CDTF">2023-03-14T08:27:06Z</dcterms:modified>
</cp:coreProperties>
</file>