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C1C107CA-213D-495A-9E4A-21DA40CF871C}" xr6:coauthVersionLast="36" xr6:coauthVersionMax="36" xr10:uidLastSave="{00000000-0000-0000-0000-000000000000}"/>
  <bookViews>
    <workbookView xWindow="0" yWindow="0" windowWidth="28800" windowHeight="12285" tabRatio="868"/>
  </bookViews>
  <sheets>
    <sheet name="4-5" sheetId="22" r:id="rId1"/>
    <sheet name="4-5基" sheetId="8" state="hidden" r:id="rId2"/>
  </sheets>
  <definedNames>
    <definedName name="_xlnm.Print_Area" localSheetId="0">'4-5'!$A$1:$X$26</definedName>
  </definedNames>
  <calcPr calcId="191029"/>
</workbook>
</file>

<file path=xl/calcChain.xml><?xml version="1.0" encoding="utf-8"?>
<calcChain xmlns="http://schemas.openxmlformats.org/spreadsheetml/2006/main">
  <c r="X25" i="22" l="1"/>
  <c r="X24" i="22"/>
  <c r="X23" i="22"/>
  <c r="X22" i="22"/>
  <c r="X21" i="22"/>
  <c r="X20" i="22"/>
  <c r="X19" i="22"/>
  <c r="X18" i="22"/>
  <c r="X17" i="22"/>
  <c r="W16" i="22"/>
  <c r="C16" i="22"/>
  <c r="I16" i="22" s="1"/>
  <c r="F16" i="22"/>
  <c r="J16" i="22"/>
  <c r="O16" i="22"/>
  <c r="T16" i="22" s="1"/>
  <c r="W15" i="22"/>
  <c r="C15" i="22"/>
  <c r="F15" i="22"/>
  <c r="I15" i="22" s="1"/>
  <c r="J15" i="22"/>
  <c r="T15" i="22" s="1"/>
  <c r="O15" i="22"/>
  <c r="P38" i="8"/>
  <c r="S38" i="8" s="1"/>
  <c r="P39" i="8"/>
  <c r="P40" i="8"/>
  <c r="S40" i="8" s="1"/>
  <c r="U40" i="8"/>
  <c r="P41" i="8"/>
  <c r="S41" i="8" s="1"/>
  <c r="K38" i="8"/>
  <c r="K39" i="8"/>
  <c r="N39" i="8" s="1"/>
  <c r="K40" i="8"/>
  <c r="K41" i="8"/>
  <c r="U41" i="8" s="1"/>
  <c r="D6" i="8"/>
  <c r="C6" i="22"/>
  <c r="I6" i="22" s="1"/>
  <c r="X6" i="22" s="1"/>
  <c r="G6" i="8"/>
  <c r="F6" i="22"/>
  <c r="K6" i="8"/>
  <c r="J6" i="22"/>
  <c r="P6" i="8"/>
  <c r="O6" i="22"/>
  <c r="U6" i="22"/>
  <c r="V6" i="22"/>
  <c r="D10" i="8"/>
  <c r="C7" i="22" s="1"/>
  <c r="I7" i="22" s="1"/>
  <c r="G10" i="8"/>
  <c r="F7" i="22"/>
  <c r="K10" i="8"/>
  <c r="N10" i="8" s="1"/>
  <c r="P10" i="8"/>
  <c r="S10" i="8" s="1"/>
  <c r="O7" i="22"/>
  <c r="R7" i="22" s="1"/>
  <c r="U7" i="22"/>
  <c r="V7" i="22"/>
  <c r="W7" i="22" s="1"/>
  <c r="D14" i="8"/>
  <c r="D46" i="8" s="1"/>
  <c r="C8" i="22"/>
  <c r="I8" i="22" s="1"/>
  <c r="G14" i="8"/>
  <c r="F8" i="22"/>
  <c r="K14" i="8"/>
  <c r="N14" i="8" s="1"/>
  <c r="P14" i="8"/>
  <c r="O8" i="22"/>
  <c r="U8" i="22"/>
  <c r="W8" i="22" s="1"/>
  <c r="V8" i="22"/>
  <c r="D22" i="8"/>
  <c r="D48" i="8" s="1"/>
  <c r="D23" i="8"/>
  <c r="G22" i="8"/>
  <c r="F10" i="22"/>
  <c r="G23" i="8"/>
  <c r="K22" i="8"/>
  <c r="J10" i="22"/>
  <c r="K23" i="8"/>
  <c r="N23" i="8"/>
  <c r="P22" i="8"/>
  <c r="S22" i="8"/>
  <c r="P23" i="8"/>
  <c r="U10" i="22"/>
  <c r="V10" i="22"/>
  <c r="W10" i="22" s="1"/>
  <c r="D11" i="22"/>
  <c r="E11" i="22"/>
  <c r="C11" i="22" s="1"/>
  <c r="G11" i="22"/>
  <c r="F11" i="22" s="1"/>
  <c r="H11" i="22"/>
  <c r="K11" i="22"/>
  <c r="L11" i="22"/>
  <c r="J11" i="22"/>
  <c r="P11" i="22"/>
  <c r="O11" i="22" s="1"/>
  <c r="Q11" i="22"/>
  <c r="U11" i="22"/>
  <c r="V11" i="22"/>
  <c r="D12" i="22"/>
  <c r="C12" i="22"/>
  <c r="E12" i="22"/>
  <c r="G12" i="22"/>
  <c r="F12" i="22" s="1"/>
  <c r="H12" i="22"/>
  <c r="K12" i="22"/>
  <c r="L12" i="22"/>
  <c r="P12" i="22"/>
  <c r="Q12" i="22"/>
  <c r="U12" i="22"/>
  <c r="V12" i="22"/>
  <c r="W12" i="22" s="1"/>
  <c r="D13" i="22"/>
  <c r="E13" i="22"/>
  <c r="C13" i="22" s="1"/>
  <c r="G13" i="22"/>
  <c r="F13" i="22" s="1"/>
  <c r="H13" i="22"/>
  <c r="K13" i="22"/>
  <c r="J13" i="22" s="1"/>
  <c r="L13" i="22"/>
  <c r="P13" i="22"/>
  <c r="O13" i="22" s="1"/>
  <c r="R13" i="22" s="1"/>
  <c r="Q13" i="22"/>
  <c r="U13" i="22"/>
  <c r="V13" i="22"/>
  <c r="D14" i="22"/>
  <c r="C14" i="22"/>
  <c r="E14" i="22"/>
  <c r="G14" i="22"/>
  <c r="F14" i="22" s="1"/>
  <c r="I14" i="22" s="1"/>
  <c r="H14" i="22"/>
  <c r="K14" i="22"/>
  <c r="J14" i="22" s="1"/>
  <c r="L14" i="22"/>
  <c r="P14" i="22"/>
  <c r="Q14" i="22"/>
  <c r="O14" i="22"/>
  <c r="R14" i="22"/>
  <c r="U14" i="22"/>
  <c r="V14" i="22"/>
  <c r="W14" i="22" s="1"/>
  <c r="D18" i="8"/>
  <c r="J18" i="8" s="1"/>
  <c r="Y18" i="8" s="1"/>
  <c r="D19" i="8"/>
  <c r="J19" i="8" s="1"/>
  <c r="G18" i="8"/>
  <c r="F9" i="22" s="1"/>
  <c r="G19" i="8"/>
  <c r="K18" i="8"/>
  <c r="J9" i="22" s="1"/>
  <c r="K19" i="8"/>
  <c r="P18" i="8"/>
  <c r="S18" i="8" s="1"/>
  <c r="P19" i="8"/>
  <c r="U19" i="8" s="1"/>
  <c r="U9" i="22"/>
  <c r="W9" i="22"/>
  <c r="V9" i="22"/>
  <c r="S14" i="22"/>
  <c r="N14" i="22"/>
  <c r="S13" i="22"/>
  <c r="N13" i="22"/>
  <c r="S12" i="22"/>
  <c r="N12" i="22"/>
  <c r="S11" i="22"/>
  <c r="N11" i="22"/>
  <c r="S10" i="22"/>
  <c r="N10" i="22"/>
  <c r="M10" i="22" s="1"/>
  <c r="S9" i="22"/>
  <c r="N9" i="22"/>
  <c r="S8" i="22"/>
  <c r="R8" i="22" s="1"/>
  <c r="N8" i="22"/>
  <c r="S7" i="22"/>
  <c r="N7" i="22"/>
  <c r="S6" i="22"/>
  <c r="R6" i="22" s="1"/>
  <c r="N6" i="22"/>
  <c r="M6" i="22" s="1"/>
  <c r="D38" i="8"/>
  <c r="G38" i="8"/>
  <c r="J38" i="8" s="1"/>
  <c r="X38" i="8"/>
  <c r="D39" i="8"/>
  <c r="J39" i="8"/>
  <c r="Y39" i="8" s="1"/>
  <c r="G39" i="8"/>
  <c r="X39" i="8"/>
  <c r="D40" i="8"/>
  <c r="J40" i="8" s="1"/>
  <c r="Y40" i="8" s="1"/>
  <c r="G40" i="8"/>
  <c r="X40" i="8"/>
  <c r="D41" i="8"/>
  <c r="J41" i="8" s="1"/>
  <c r="G41" i="8"/>
  <c r="X41" i="8"/>
  <c r="AB42" i="8"/>
  <c r="S39" i="8"/>
  <c r="N38" i="8"/>
  <c r="N40" i="8"/>
  <c r="G34" i="8"/>
  <c r="T47" i="8" s="1"/>
  <c r="J34" i="8"/>
  <c r="Y34" i="8" s="1"/>
  <c r="G35" i="8"/>
  <c r="G36" i="8"/>
  <c r="G37" i="8"/>
  <c r="G30" i="8"/>
  <c r="T46" i="8" s="1"/>
  <c r="G31" i="8"/>
  <c r="G32" i="8"/>
  <c r="G33" i="8"/>
  <c r="J33" i="8" s="1"/>
  <c r="Y33" i="8" s="1"/>
  <c r="G26" i="8"/>
  <c r="T45" i="8" s="1"/>
  <c r="G27" i="8"/>
  <c r="G28" i="8"/>
  <c r="G29" i="8"/>
  <c r="P34" i="8"/>
  <c r="S34" i="8" s="1"/>
  <c r="S47" i="8"/>
  <c r="P35" i="8"/>
  <c r="P36" i="8"/>
  <c r="U36" i="8" s="1"/>
  <c r="S36" i="8"/>
  <c r="P37" i="8"/>
  <c r="S37" i="8"/>
  <c r="P30" i="8"/>
  <c r="S30" i="8"/>
  <c r="P31" i="8"/>
  <c r="S46" i="8" s="1"/>
  <c r="P32" i="8"/>
  <c r="U32" i="8" s="1"/>
  <c r="P33" i="8"/>
  <c r="S33" i="8" s="1"/>
  <c r="P26" i="8"/>
  <c r="S26" i="8" s="1"/>
  <c r="P27" i="8"/>
  <c r="S27" i="8" s="1"/>
  <c r="S45" i="8"/>
  <c r="P28" i="8"/>
  <c r="S28" i="8" s="1"/>
  <c r="P29" i="8"/>
  <c r="U29" i="8" s="1"/>
  <c r="K34" i="8"/>
  <c r="N34" i="8"/>
  <c r="K35" i="8"/>
  <c r="U35" i="8" s="1"/>
  <c r="K36" i="8"/>
  <c r="K37" i="8"/>
  <c r="U37" i="8" s="1"/>
  <c r="K30" i="8"/>
  <c r="K31" i="8"/>
  <c r="N31" i="8"/>
  <c r="K32" i="8"/>
  <c r="K33" i="8"/>
  <c r="U33" i="8" s="1"/>
  <c r="K26" i="8"/>
  <c r="K27" i="8"/>
  <c r="N27" i="8"/>
  <c r="K28" i="8"/>
  <c r="U28" i="8" s="1"/>
  <c r="K29" i="8"/>
  <c r="R45" i="8" s="1"/>
  <c r="D34" i="8"/>
  <c r="D35" i="8"/>
  <c r="J35" i="8" s="1"/>
  <c r="Y35" i="8" s="1"/>
  <c r="D36" i="8"/>
  <c r="D51" i="8" s="1"/>
  <c r="J36" i="8"/>
  <c r="Y36" i="8" s="1"/>
  <c r="D37" i="8"/>
  <c r="J37" i="8" s="1"/>
  <c r="Y37" i="8" s="1"/>
  <c r="D30" i="8"/>
  <c r="D31" i="8"/>
  <c r="D50" i="8"/>
  <c r="D32" i="8"/>
  <c r="D33" i="8"/>
  <c r="D26" i="8"/>
  <c r="J26" i="8"/>
  <c r="D27" i="8"/>
  <c r="D28" i="8"/>
  <c r="J28" i="8" s="1"/>
  <c r="Y28" i="8" s="1"/>
  <c r="D29" i="8"/>
  <c r="J29" i="8"/>
  <c r="D44" i="8"/>
  <c r="S6" i="8"/>
  <c r="S7" i="8"/>
  <c r="S8" i="8"/>
  <c r="S9" i="8"/>
  <c r="S11" i="8"/>
  <c r="S12" i="8"/>
  <c r="S13" i="8"/>
  <c r="S14" i="8"/>
  <c r="S15" i="8"/>
  <c r="S16" i="8"/>
  <c r="S17" i="8"/>
  <c r="S19" i="8"/>
  <c r="S20" i="8"/>
  <c r="S21" i="8"/>
  <c r="S23" i="8"/>
  <c r="S24" i="8"/>
  <c r="S25" i="8"/>
  <c r="S35" i="8"/>
  <c r="N7" i="8"/>
  <c r="N8" i="8"/>
  <c r="N9" i="8"/>
  <c r="N11" i="8"/>
  <c r="N12" i="8"/>
  <c r="N13" i="8"/>
  <c r="N15" i="8"/>
  <c r="N16" i="8"/>
  <c r="N17" i="8"/>
  <c r="N18" i="8"/>
  <c r="N20" i="8"/>
  <c r="N21" i="8"/>
  <c r="N24" i="8"/>
  <c r="N25" i="8"/>
  <c r="N28" i="8"/>
  <c r="N29" i="8"/>
  <c r="N30" i="8"/>
  <c r="N35" i="8"/>
  <c r="N36" i="8"/>
  <c r="X26" i="8"/>
  <c r="J7" i="8"/>
  <c r="U7" i="8"/>
  <c r="Y7" i="8" s="1"/>
  <c r="X7" i="8"/>
  <c r="J8" i="8"/>
  <c r="Y8" i="8" s="1"/>
  <c r="U8" i="8"/>
  <c r="X8" i="8"/>
  <c r="J9" i="8"/>
  <c r="Y9" i="8" s="1"/>
  <c r="U9" i="8"/>
  <c r="X9" i="8"/>
  <c r="J10" i="8"/>
  <c r="X10" i="8"/>
  <c r="J11" i="8"/>
  <c r="Y11" i="8"/>
  <c r="U11" i="8"/>
  <c r="X11" i="8"/>
  <c r="J12" i="8"/>
  <c r="U12" i="8"/>
  <c r="Y12" i="8" s="1"/>
  <c r="X12" i="8"/>
  <c r="J13" i="8"/>
  <c r="U13" i="8"/>
  <c r="X13" i="8"/>
  <c r="Y13" i="8" s="1"/>
  <c r="J14" i="8"/>
  <c r="Y14" i="8" s="1"/>
  <c r="X14" i="8"/>
  <c r="J15" i="8"/>
  <c r="U15" i="8"/>
  <c r="Y15" i="8" s="1"/>
  <c r="X15" i="8"/>
  <c r="J16" i="8"/>
  <c r="Y16" i="8" s="1"/>
  <c r="U16" i="8"/>
  <c r="X16" i="8"/>
  <c r="J17" i="8"/>
  <c r="Y17" i="8"/>
  <c r="U17" i="8"/>
  <c r="X17" i="8"/>
  <c r="X18" i="8"/>
  <c r="X19" i="8"/>
  <c r="J20" i="8"/>
  <c r="Y20" i="8"/>
  <c r="U20" i="8"/>
  <c r="X20" i="8"/>
  <c r="J21" i="8"/>
  <c r="Y21" i="8"/>
  <c r="U21" i="8"/>
  <c r="X21" i="8"/>
  <c r="J22" i="8"/>
  <c r="X22" i="8"/>
  <c r="Y22" i="8" s="1"/>
  <c r="J23" i="8"/>
  <c r="X23" i="8"/>
  <c r="Y23" i="8"/>
  <c r="J24" i="8"/>
  <c r="U24" i="8"/>
  <c r="Y24" i="8" s="1"/>
  <c r="X24" i="8"/>
  <c r="J25" i="8"/>
  <c r="U25" i="8"/>
  <c r="Y25" i="8" s="1"/>
  <c r="X25" i="8"/>
  <c r="J27" i="8"/>
  <c r="X27" i="8"/>
  <c r="X28" i="8"/>
  <c r="X29" i="8"/>
  <c r="J30" i="8"/>
  <c r="Y30" i="8" s="1"/>
  <c r="X30" i="8"/>
  <c r="X31" i="8"/>
  <c r="J32" i="8"/>
  <c r="X32" i="8"/>
  <c r="X33" i="8"/>
  <c r="X34" i="8"/>
  <c r="X35" i="8"/>
  <c r="X36" i="8"/>
  <c r="X37" i="8"/>
  <c r="J6" i="8"/>
  <c r="Y6" i="8"/>
  <c r="U6" i="8"/>
  <c r="X6" i="8"/>
  <c r="N6" i="8"/>
  <c r="N33" i="8"/>
  <c r="D45" i="8"/>
  <c r="R46" i="8"/>
  <c r="N41" i="8"/>
  <c r="U39" i="8"/>
  <c r="R48" i="8"/>
  <c r="R47" i="8"/>
  <c r="C9" i="22"/>
  <c r="U30" i="8"/>
  <c r="U23" i="8"/>
  <c r="U22" i="8"/>
  <c r="U18" i="8"/>
  <c r="N19" i="8"/>
  <c r="O12" i="22"/>
  <c r="R12" i="22" s="1"/>
  <c r="W13" i="22"/>
  <c r="J12" i="22"/>
  <c r="W11" i="22"/>
  <c r="W6" i="22"/>
  <c r="T6" i="22"/>
  <c r="T12" i="22"/>
  <c r="M12" i="22"/>
  <c r="O10" i="22"/>
  <c r="T10" i="22" s="1"/>
  <c r="R10" i="22"/>
  <c r="U31" i="8"/>
  <c r="J31" i="8"/>
  <c r="Y31" i="8" s="1"/>
  <c r="N37" i="8"/>
  <c r="N32" i="8"/>
  <c r="N22" i="8"/>
  <c r="D49" i="8"/>
  <c r="C10" i="22"/>
  <c r="I10" i="22"/>
  <c r="N26" i="8"/>
  <c r="U34" i="8"/>
  <c r="J8" i="22"/>
  <c r="M8" i="22" s="1"/>
  <c r="U14" i="8"/>
  <c r="M11" i="22"/>
  <c r="T8" i="22"/>
  <c r="T13" i="22" l="1"/>
  <c r="M13" i="22"/>
  <c r="I13" i="22"/>
  <c r="X13" i="22" s="1"/>
  <c r="Y27" i="8"/>
  <c r="Y41" i="8"/>
  <c r="Y19" i="8"/>
  <c r="M9" i="22"/>
  <c r="T9" i="22"/>
  <c r="I9" i="22"/>
  <c r="X9" i="22" s="1"/>
  <c r="I12" i="22"/>
  <c r="X12" i="22" s="1"/>
  <c r="X15" i="22"/>
  <c r="T14" i="22"/>
  <c r="M14" i="22"/>
  <c r="I11" i="22"/>
  <c r="X8" i="22"/>
  <c r="R11" i="22"/>
  <c r="T11" i="22"/>
  <c r="X16" i="22"/>
  <c r="X14" i="22"/>
  <c r="X10" i="22"/>
  <c r="Y32" i="8"/>
  <c r="Y29" i="8"/>
  <c r="U38" i="8"/>
  <c r="Y38" i="8" s="1"/>
  <c r="Z38" i="8" s="1"/>
  <c r="S48" i="8"/>
  <c r="S31" i="8"/>
  <c r="J7" i="22"/>
  <c r="S32" i="8"/>
  <c r="D47" i="8"/>
  <c r="U26" i="8"/>
  <c r="Y26" i="8" s="1"/>
  <c r="U10" i="8"/>
  <c r="Y10" i="8" s="1"/>
  <c r="O9" i="22"/>
  <c r="R9" i="22" s="1"/>
  <c r="S29" i="8"/>
  <c r="U27" i="8"/>
  <c r="M7" i="22" l="1"/>
  <c r="T7" i="22"/>
  <c r="X7" i="22" s="1"/>
  <c r="X11" i="22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<sst xmlns="http://schemas.openxmlformats.org/spreadsheetml/2006/main" count="156" uniqueCount="35">
  <si>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</si>
  <si>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</si>
  <si>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</si>
  <si>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</si>
  <si>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</si>
  <si>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</si>
  <si>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</si>
  <si>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</si>
  <si>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</si>
  <si>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</si>
  <si>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</si>
  <si>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</si>
  <si>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</si>
  <si>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</si>
  <si>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</si>
  <si>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</si>
  <si>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</si>
  <si>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</si>
  <si>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</si>
  <si>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</si>
  <si>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</si>
  <si>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</si>
  <si>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</si>
  <si>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</si>
  <si>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</si>
  <si>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</si>
  <si>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</si>
  <si>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</si>
  <si>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（単位：人，％）</t>
    <rPh sb="1" eb="3">
      <t>タンイ</t>
    </rPh>
    <rPh sb="4" eb="5">
      <t>ヒト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</si>
  <si>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</si>
  <si>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2"/>
  </si>
  <si>
    <t>平成9年</t>
    <rPh sb="0" eb="2">
      <t>ヘイセイ</t>
    </rPh>
    <rPh sb="3" eb="4">
      <t>ネン</t>
    </rPh>
    <phoneticPr fontId="2"/>
  </si>
  <si>
    <t>･･･</t>
    <phoneticPr fontId="2"/>
  </si>
  <si>
    <t>4-5人口動態</t>
    <rPh sb="3" eb="5">
      <t>ジンコウ</t>
    </rPh>
    <rPh sb="5" eb="7">
      <t>ドウタイ</t>
    </rPh>
    <phoneticPr fontId="2"/>
  </si>
  <si>
    <t>毎年１月～１２月</t>
    <rPh sb="0" eb="2">
      <t>マイネン</t>
    </rPh>
    <rPh sb="3" eb="4">
      <t>ガツ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</si>
</sst>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0;&quot;▲ &quot;0"/>
    <numFmt numFmtId="182" formatCode="#,##0;&quot;△ &quot;#,##0"/>
    <numFmt numFmtId="186" formatCode="#,##0.0;&quot;△ &quot;#,##0.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80" fontId="10" fillId="0" borderId="0" xfId="0" applyNumberFormat="1" applyFont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82" fontId="10" fillId="0" borderId="15" xfId="1" applyNumberFormat="1" applyFont="1" applyBorder="1" applyAlignment="1">
      <alignment vertical="center"/>
    </xf>
    <xf numFmtId="182" fontId="10" fillId="0" borderId="15" xfId="1" applyNumberFormat="1" applyFont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/>
    </xf>
    <xf numFmtId="182" fontId="10" fillId="0" borderId="0" xfId="1" applyNumberFormat="1" applyFont="1" applyBorder="1" applyAlignment="1">
      <alignment horizontal="right" vertical="center"/>
    </xf>
    <xf numFmtId="182" fontId="10" fillId="0" borderId="0" xfId="1" applyNumberFormat="1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distributed" vertical="center"/>
    </xf>
    <xf numFmtId="0" fontId="10" fillId="0" borderId="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5" xfId="0" applyFont="1" applyBorder="1" applyAlignment="1">
      <alignment horizontal="distributed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80" fontId="10" fillId="0" borderId="20" xfId="0" applyNumberFormat="1" applyFont="1" applyBorder="1" applyAlignment="1">
      <alignment horizontal="center" vertical="center"/>
    </xf>
    <xf numFmtId="180" fontId="10" fillId="0" borderId="21" xfId="0" applyNumberFormat="1" applyFont="1" applyBorder="1" applyAlignment="1">
      <alignment horizontal="center" vertical="center"/>
    </xf>
    <xf numFmtId="180" fontId="10" fillId="0" borderId="2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86" fontId="4" fillId="0" borderId="20" xfId="0" applyNumberFormat="1" applyFont="1" applyBorder="1" applyAlignment="1">
      <alignment horizontal="center" vertical="center"/>
    </xf>
    <xf numFmtId="186" fontId="4" fillId="0" borderId="21" xfId="0" applyNumberFormat="1" applyFont="1" applyBorder="1" applyAlignment="1">
      <alignment horizontal="center" vertical="center"/>
    </xf>
    <xf numFmtId="186" fontId="4" fillId="0" borderId="22" xfId="0" applyNumberFormat="1" applyFont="1" applyBorder="1" applyAlignment="1">
      <alignment horizontal="center" vertical="center"/>
    </xf>
    <xf numFmtId="180" fontId="4" fillId="0" borderId="20" xfId="0" applyNumberFormat="1" applyFont="1" applyBorder="1" applyAlignment="1">
      <alignment horizontal="center" vertical="center"/>
    </xf>
    <xf numFmtId="180" fontId="4" fillId="0" borderId="21" xfId="0" applyNumberFormat="1" applyFont="1" applyBorder="1" applyAlignment="1">
      <alignment horizontal="center" vertical="center"/>
    </xf>
    <xf numFmtId="180" fontId="4" fillId="0" borderId="2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showGridLines="0" tabSelected="1" view="pageBreakPreview" zoomScale="85" zoomScaleNormal="85" zoomScaleSheetLayoutView="85" workbookViewId="0">
      <pane xSplit="2" ySplit="5" topLeftCell="C18" activePane="bottomRight" state="frozen"/>
      <selection activeCell="K6" sqref="K6"/>
      <selection pane="topRight" activeCell="K6" sqref="K6"/>
      <selection pane="bottomLeft" activeCell="K6" sqref="K6"/>
      <selection pane="bottomRight" activeCell="G26" sqref="G26"/>
    </sheetView>
  </sheetViews>
  <sheetFormatPr defaultRowHeight="23.25" customHeight="1"/>
  <cols>
    <col min="1" max="1" width="4.125" style="38" customWidth="1"/>
    <col min="2" max="2" width="4.375" style="38" customWidth="1"/>
    <col min="3" max="6" width="6.5" style="38" customWidth="1"/>
    <col min="7" max="22" width="8.625" style="38" customWidth="1"/>
    <col min="23" max="23" width="8.625" style="39" customWidth="1"/>
    <col min="24" max="24" width="8.625" style="38" customWidth="1"/>
    <col min="25" max="16384" width="9" style="38"/>
  </cols>
  <sheetData>
    <row r="1" spans="1:24" ht="23.25" customHeight="1">
      <c r="A1" s="37" t="s">
        <v>33</v>
      </c>
      <c r="E1" s="38" t="s">
        <v>34</v>
      </c>
    </row>
    <row r="2" spans="1:24" ht="14.25" customHeight="1">
      <c r="A2" s="51"/>
      <c r="B2" s="51"/>
      <c r="C2" s="52"/>
      <c r="D2" s="58" t="s">
        <v>14</v>
      </c>
      <c r="E2" s="58"/>
      <c r="F2" s="58"/>
      <c r="G2" s="58"/>
      <c r="H2" s="58"/>
      <c r="I2" s="53"/>
      <c r="J2" s="52"/>
      <c r="K2" s="58" t="s">
        <v>27</v>
      </c>
      <c r="L2" s="65"/>
      <c r="M2" s="65"/>
      <c r="N2" s="65"/>
      <c r="O2" s="65"/>
      <c r="P2" s="65"/>
      <c r="Q2" s="65"/>
      <c r="R2" s="65"/>
      <c r="S2" s="54"/>
      <c r="T2" s="44"/>
      <c r="U2" s="62" t="s">
        <v>21</v>
      </c>
      <c r="V2" s="63"/>
      <c r="W2" s="64"/>
      <c r="X2" s="55" t="s">
        <v>24</v>
      </c>
    </row>
    <row r="3" spans="1:24" ht="14.25" customHeight="1">
      <c r="A3" s="56" t="s">
        <v>3</v>
      </c>
      <c r="B3" s="56"/>
      <c r="C3" s="59" t="s">
        <v>12</v>
      </c>
      <c r="D3" s="59"/>
      <c r="E3" s="59"/>
      <c r="F3" s="59" t="s">
        <v>13</v>
      </c>
      <c r="G3" s="59"/>
      <c r="H3" s="59"/>
      <c r="I3" s="59" t="s">
        <v>15</v>
      </c>
      <c r="J3" s="40"/>
      <c r="K3" s="66" t="s">
        <v>19</v>
      </c>
      <c r="L3" s="66"/>
      <c r="M3" s="66"/>
      <c r="N3" s="44"/>
      <c r="O3" s="42"/>
      <c r="P3" s="58" t="s">
        <v>20</v>
      </c>
      <c r="Q3" s="58"/>
      <c r="R3" s="58"/>
      <c r="S3" s="43"/>
      <c r="T3" s="70" t="s">
        <v>15</v>
      </c>
      <c r="U3" s="70" t="s">
        <v>22</v>
      </c>
      <c r="V3" s="70" t="s">
        <v>23</v>
      </c>
      <c r="W3" s="73" t="s">
        <v>15</v>
      </c>
      <c r="X3" s="67" t="s">
        <v>25</v>
      </c>
    </row>
    <row r="4" spans="1:24" ht="14.25" customHeight="1">
      <c r="A4" s="56"/>
      <c r="B4" s="56"/>
      <c r="C4" s="59"/>
      <c r="D4" s="59"/>
      <c r="E4" s="59"/>
      <c r="F4" s="59"/>
      <c r="G4" s="59"/>
      <c r="H4" s="59"/>
      <c r="I4" s="59"/>
      <c r="J4" s="59" t="s">
        <v>0</v>
      </c>
      <c r="K4" s="59"/>
      <c r="L4" s="59"/>
      <c r="M4" s="59" t="s">
        <v>17</v>
      </c>
      <c r="N4" s="59" t="s">
        <v>18</v>
      </c>
      <c r="O4" s="64" t="s">
        <v>0</v>
      </c>
      <c r="P4" s="59"/>
      <c r="Q4" s="59"/>
      <c r="R4" s="59" t="s">
        <v>17</v>
      </c>
      <c r="S4" s="59" t="s">
        <v>18</v>
      </c>
      <c r="T4" s="71"/>
      <c r="U4" s="71"/>
      <c r="V4" s="71"/>
      <c r="W4" s="74"/>
      <c r="X4" s="68"/>
    </row>
    <row r="5" spans="1:24" ht="14.25" customHeight="1">
      <c r="A5" s="41"/>
      <c r="B5" s="41"/>
      <c r="C5" s="36" t="s">
        <v>0</v>
      </c>
      <c r="D5" s="36" t="s">
        <v>1</v>
      </c>
      <c r="E5" s="36" t="s">
        <v>2</v>
      </c>
      <c r="F5" s="36" t="s">
        <v>0</v>
      </c>
      <c r="G5" s="36" t="s">
        <v>1</v>
      </c>
      <c r="H5" s="36" t="s">
        <v>2</v>
      </c>
      <c r="I5" s="59"/>
      <c r="J5" s="36" t="s">
        <v>16</v>
      </c>
      <c r="K5" s="36" t="s">
        <v>1</v>
      </c>
      <c r="L5" s="36" t="s">
        <v>2</v>
      </c>
      <c r="M5" s="59"/>
      <c r="N5" s="59"/>
      <c r="O5" s="44" t="s">
        <v>16</v>
      </c>
      <c r="P5" s="36" t="s">
        <v>1</v>
      </c>
      <c r="Q5" s="36" t="s">
        <v>2</v>
      </c>
      <c r="R5" s="59"/>
      <c r="S5" s="59"/>
      <c r="T5" s="72"/>
      <c r="U5" s="72"/>
      <c r="V5" s="72"/>
      <c r="W5" s="75"/>
      <c r="X5" s="69"/>
    </row>
    <row r="6" spans="1:24" ht="50.1" customHeight="1">
      <c r="A6" s="60" t="s">
        <v>31</v>
      </c>
      <c r="B6" s="61"/>
      <c r="C6" s="45">
        <f>SUM('4-5基'!D6:D9)</f>
        <v>992</v>
      </c>
      <c r="D6" s="46" t="s">
        <v>32</v>
      </c>
      <c r="E6" s="46" t="s">
        <v>32</v>
      </c>
      <c r="F6" s="45">
        <f>SUM('4-5基'!G6:G9)</f>
        <v>856</v>
      </c>
      <c r="G6" s="46" t="s">
        <v>32</v>
      </c>
      <c r="H6" s="46" t="s">
        <v>32</v>
      </c>
      <c r="I6" s="45">
        <f>C6-F6</f>
        <v>136</v>
      </c>
      <c r="J6" s="45">
        <f>SUM('4-5基'!K6:K9)</f>
        <v>4994</v>
      </c>
      <c r="K6" s="46" t="s">
        <v>32</v>
      </c>
      <c r="L6" s="46" t="s">
        <v>32</v>
      </c>
      <c r="M6" s="45">
        <f t="shared" ref="M6:M14" si="0">J6-N6</f>
        <v>2815</v>
      </c>
      <c r="N6" s="45">
        <f>SUM('4-5基'!O6:O9)</f>
        <v>2179</v>
      </c>
      <c r="O6" s="45">
        <f>SUM('4-5基'!P6:P9)</f>
        <v>4592</v>
      </c>
      <c r="P6" s="46" t="s">
        <v>32</v>
      </c>
      <c r="Q6" s="46" t="s">
        <v>32</v>
      </c>
      <c r="R6" s="45">
        <f t="shared" ref="R6:R12" si="1">O6-S6</f>
        <v>2621</v>
      </c>
      <c r="S6" s="45">
        <f>SUM('4-5基'!T6:T9)</f>
        <v>1971</v>
      </c>
      <c r="T6" s="45">
        <f>J6-O6</f>
        <v>402</v>
      </c>
      <c r="U6" s="45">
        <f>SUM('4-5基'!V6:V9)</f>
        <v>142</v>
      </c>
      <c r="V6" s="45">
        <f>SUM('4-5基'!W6:W9)</f>
        <v>91</v>
      </c>
      <c r="W6" s="45">
        <f>U6-V6</f>
        <v>51</v>
      </c>
      <c r="X6" s="45">
        <f>SUM(I6,T6,W6)</f>
        <v>589</v>
      </c>
    </row>
    <row r="7" spans="1:24" ht="50.1" customHeight="1">
      <c r="A7" s="56">
        <v>10</v>
      </c>
      <c r="B7" s="57"/>
      <c r="C7" s="47">
        <f>SUM('4-5基'!D10:D13)</f>
        <v>1002</v>
      </c>
      <c r="D7" s="48" t="s">
        <v>32</v>
      </c>
      <c r="E7" s="48" t="s">
        <v>32</v>
      </c>
      <c r="F7" s="47">
        <f>SUM('4-5基'!G10:G13)</f>
        <v>894</v>
      </c>
      <c r="G7" s="48" t="s">
        <v>32</v>
      </c>
      <c r="H7" s="48" t="s">
        <v>32</v>
      </c>
      <c r="I7" s="47">
        <f t="shared" ref="I7:I16" si="2">C7-F7</f>
        <v>108</v>
      </c>
      <c r="J7" s="47">
        <f>SUM('4-5基'!K10:K13)</f>
        <v>4615</v>
      </c>
      <c r="K7" s="48" t="s">
        <v>32</v>
      </c>
      <c r="L7" s="48" t="s">
        <v>32</v>
      </c>
      <c r="M7" s="47">
        <f t="shared" si="0"/>
        <v>2602</v>
      </c>
      <c r="N7" s="47">
        <f>SUM('4-5基'!O10:O13)</f>
        <v>2013</v>
      </c>
      <c r="O7" s="47">
        <f>SUM('4-5基'!P10:P13)</f>
        <v>4541</v>
      </c>
      <c r="P7" s="48" t="s">
        <v>32</v>
      </c>
      <c r="Q7" s="48" t="s">
        <v>32</v>
      </c>
      <c r="R7" s="47">
        <f t="shared" si="1"/>
        <v>2599</v>
      </c>
      <c r="S7" s="47">
        <f>SUM('4-5基'!T10:T13)</f>
        <v>1942</v>
      </c>
      <c r="T7" s="47">
        <f t="shared" ref="T7:T16" si="3">J7-O7</f>
        <v>74</v>
      </c>
      <c r="U7" s="47">
        <f>SUM('4-5基'!V10:V13)</f>
        <v>157</v>
      </c>
      <c r="V7" s="47">
        <f>SUM('4-5基'!W10:W13)</f>
        <v>92</v>
      </c>
      <c r="W7" s="47">
        <f t="shared" ref="W7:W14" si="4">U7-V7</f>
        <v>65</v>
      </c>
      <c r="X7" s="47">
        <f t="shared" ref="X7:X16" si="5">SUM(I7,T7,W7)</f>
        <v>247</v>
      </c>
    </row>
    <row r="8" spans="1:24" ht="50.1" customHeight="1">
      <c r="A8" s="56">
        <v>11</v>
      </c>
      <c r="B8" s="57"/>
      <c r="C8" s="47">
        <f>SUM('4-5基'!D14:D17)</f>
        <v>971</v>
      </c>
      <c r="D8" s="48" t="s">
        <v>32</v>
      </c>
      <c r="E8" s="48" t="s">
        <v>32</v>
      </c>
      <c r="F8" s="47">
        <f>SUM('4-5基'!G14:G17)</f>
        <v>956</v>
      </c>
      <c r="G8" s="48" t="s">
        <v>32</v>
      </c>
      <c r="H8" s="48" t="s">
        <v>32</v>
      </c>
      <c r="I8" s="47">
        <f t="shared" si="2"/>
        <v>15</v>
      </c>
      <c r="J8" s="47">
        <f>SUM('4-5基'!K14:K17)</f>
        <v>4892</v>
      </c>
      <c r="K8" s="48" t="s">
        <v>32</v>
      </c>
      <c r="L8" s="48" t="s">
        <v>32</v>
      </c>
      <c r="M8" s="47">
        <f t="shared" si="0"/>
        <v>2766</v>
      </c>
      <c r="N8" s="47">
        <f>SUM('4-5基'!O14:O17)</f>
        <v>2126</v>
      </c>
      <c r="O8" s="47">
        <f>SUM('4-5基'!P14:P17)</f>
        <v>4505</v>
      </c>
      <c r="P8" s="48" t="s">
        <v>32</v>
      </c>
      <c r="Q8" s="48" t="s">
        <v>32</v>
      </c>
      <c r="R8" s="47">
        <f t="shared" si="1"/>
        <v>2630</v>
      </c>
      <c r="S8" s="47">
        <f>SUM('4-5基'!T14:T17)</f>
        <v>1875</v>
      </c>
      <c r="T8" s="47">
        <f t="shared" si="3"/>
        <v>387</v>
      </c>
      <c r="U8" s="47">
        <f>SUM('4-5基'!V14:V17)</f>
        <v>142</v>
      </c>
      <c r="V8" s="47">
        <f>SUM('4-5基'!W14:W17)</f>
        <v>97</v>
      </c>
      <c r="W8" s="47">
        <f t="shared" si="4"/>
        <v>45</v>
      </c>
      <c r="X8" s="47">
        <f t="shared" si="5"/>
        <v>447</v>
      </c>
    </row>
    <row r="9" spans="1:24" ht="50.1" customHeight="1">
      <c r="A9" s="56">
        <v>12</v>
      </c>
      <c r="B9" s="57"/>
      <c r="C9" s="47">
        <f>SUM('4-5基'!D18:D21)</f>
        <v>922</v>
      </c>
      <c r="D9" s="48" t="s">
        <v>32</v>
      </c>
      <c r="E9" s="48" t="s">
        <v>32</v>
      </c>
      <c r="F9" s="47">
        <f>SUM('4-5基'!G18:G21)</f>
        <v>949</v>
      </c>
      <c r="G9" s="48" t="s">
        <v>32</v>
      </c>
      <c r="H9" s="48" t="s">
        <v>32</v>
      </c>
      <c r="I9" s="47">
        <f t="shared" si="2"/>
        <v>-27</v>
      </c>
      <c r="J9" s="47">
        <f>SUM('4-5基'!K18:K21)</f>
        <v>4858</v>
      </c>
      <c r="K9" s="48" t="s">
        <v>32</v>
      </c>
      <c r="L9" s="48" t="s">
        <v>32</v>
      </c>
      <c r="M9" s="47">
        <f t="shared" si="0"/>
        <v>2671</v>
      </c>
      <c r="N9" s="47">
        <f>SUM('4-5基'!O18:O21)</f>
        <v>2187</v>
      </c>
      <c r="O9" s="47">
        <f>SUM('4-5基'!P18:P21)</f>
        <v>4448</v>
      </c>
      <c r="P9" s="48" t="s">
        <v>32</v>
      </c>
      <c r="Q9" s="48" t="s">
        <v>32</v>
      </c>
      <c r="R9" s="47">
        <f t="shared" si="1"/>
        <v>2486</v>
      </c>
      <c r="S9" s="47">
        <f>SUM('4-5基'!T18:T21)</f>
        <v>1962</v>
      </c>
      <c r="T9" s="47">
        <f t="shared" si="3"/>
        <v>410</v>
      </c>
      <c r="U9" s="47">
        <f>SUM('4-5基'!V18:V21)</f>
        <v>156</v>
      </c>
      <c r="V9" s="47">
        <f>SUM('4-5基'!W18:W21)</f>
        <v>137</v>
      </c>
      <c r="W9" s="47">
        <f t="shared" si="4"/>
        <v>19</v>
      </c>
      <c r="X9" s="47">
        <f t="shared" si="5"/>
        <v>402</v>
      </c>
    </row>
    <row r="10" spans="1:24" ht="50.1" customHeight="1">
      <c r="A10" s="56">
        <v>13</v>
      </c>
      <c r="B10" s="57"/>
      <c r="C10" s="47">
        <f>SUM('4-5基'!D22:D25)</f>
        <v>958</v>
      </c>
      <c r="D10" s="48" t="s">
        <v>32</v>
      </c>
      <c r="E10" s="48" t="s">
        <v>32</v>
      </c>
      <c r="F10" s="47">
        <f>SUM('4-5基'!G22:G25)</f>
        <v>904</v>
      </c>
      <c r="G10" s="48" t="s">
        <v>32</v>
      </c>
      <c r="H10" s="48" t="s">
        <v>32</v>
      </c>
      <c r="I10" s="47">
        <f t="shared" si="2"/>
        <v>54</v>
      </c>
      <c r="J10" s="47">
        <f>SUM('4-5基'!K22:K25)</f>
        <v>4772</v>
      </c>
      <c r="K10" s="48" t="s">
        <v>32</v>
      </c>
      <c r="L10" s="48" t="s">
        <v>32</v>
      </c>
      <c r="M10" s="47">
        <f t="shared" si="0"/>
        <v>2765</v>
      </c>
      <c r="N10" s="47">
        <f>SUM('4-5基'!O22:O25)</f>
        <v>2007</v>
      </c>
      <c r="O10" s="47">
        <f>SUM('4-5基'!P22:P25)</f>
        <v>4445</v>
      </c>
      <c r="P10" s="48" t="s">
        <v>32</v>
      </c>
      <c r="Q10" s="48" t="s">
        <v>32</v>
      </c>
      <c r="R10" s="47">
        <f t="shared" si="1"/>
        <v>2531</v>
      </c>
      <c r="S10" s="47">
        <f>SUM('4-5基'!T22:T25)</f>
        <v>1914</v>
      </c>
      <c r="T10" s="47">
        <f t="shared" si="3"/>
        <v>327</v>
      </c>
      <c r="U10" s="47">
        <f>SUM('4-5基'!V22:V25)</f>
        <v>110</v>
      </c>
      <c r="V10" s="47">
        <f>SUM('4-5基'!W22:W25)</f>
        <v>96</v>
      </c>
      <c r="W10" s="47">
        <f t="shared" si="4"/>
        <v>14</v>
      </c>
      <c r="X10" s="47">
        <f t="shared" si="5"/>
        <v>395</v>
      </c>
    </row>
    <row r="11" spans="1:24" ht="50.1" customHeight="1">
      <c r="A11" s="56">
        <v>14</v>
      </c>
      <c r="B11" s="57"/>
      <c r="C11" s="47">
        <f t="shared" ref="C11:C16" si="6">SUM(D11:E11)</f>
        <v>919</v>
      </c>
      <c r="D11" s="47">
        <f>SUM('4-5基'!E26:E29)</f>
        <v>482</v>
      </c>
      <c r="E11" s="47">
        <f>SUM('4-5基'!F26:F29)</f>
        <v>437</v>
      </c>
      <c r="F11" s="47">
        <f t="shared" ref="F11:F16" si="7">SUM(G11:H11)</f>
        <v>931</v>
      </c>
      <c r="G11" s="47">
        <f>SUM('4-5基'!H26:H29)</f>
        <v>492</v>
      </c>
      <c r="H11" s="47">
        <f>SUM('4-5基'!I26:I29)</f>
        <v>439</v>
      </c>
      <c r="I11" s="47">
        <f t="shared" si="2"/>
        <v>-12</v>
      </c>
      <c r="J11" s="47">
        <f t="shared" ref="J11:J16" si="8">SUM(K11:L11)</f>
        <v>4671</v>
      </c>
      <c r="K11" s="47">
        <f>SUM('4-5基'!L26:L29)</f>
        <v>2359</v>
      </c>
      <c r="L11" s="47">
        <f>SUM('4-5基'!M26:M29)</f>
        <v>2312</v>
      </c>
      <c r="M11" s="47">
        <f t="shared" si="0"/>
        <v>2605</v>
      </c>
      <c r="N11" s="47">
        <f>SUM('4-5基'!O26:O29)</f>
        <v>2066</v>
      </c>
      <c r="O11" s="47">
        <f t="shared" ref="O11:O16" si="9">SUM(P11:Q11)</f>
        <v>4426</v>
      </c>
      <c r="P11" s="47">
        <f>SUM('4-5基'!Q26:Q29)</f>
        <v>2272</v>
      </c>
      <c r="Q11" s="47">
        <f>SUM('4-5基'!R26:R29)</f>
        <v>2154</v>
      </c>
      <c r="R11" s="47">
        <f t="shared" si="1"/>
        <v>2427</v>
      </c>
      <c r="S11" s="47">
        <f>SUM('4-5基'!T26:T29)</f>
        <v>1999</v>
      </c>
      <c r="T11" s="47">
        <f t="shared" si="3"/>
        <v>245</v>
      </c>
      <c r="U11" s="47">
        <f>SUM('4-5基'!V26:V29)</f>
        <v>96</v>
      </c>
      <c r="V11" s="47">
        <f>SUM('4-5基'!W26:W29)</f>
        <v>83</v>
      </c>
      <c r="W11" s="47">
        <f t="shared" si="4"/>
        <v>13</v>
      </c>
      <c r="X11" s="47">
        <f>SUM(I11,T11,W11)</f>
        <v>246</v>
      </c>
    </row>
    <row r="12" spans="1:24" ht="50.1" customHeight="1">
      <c r="A12" s="56">
        <v>15</v>
      </c>
      <c r="B12" s="57"/>
      <c r="C12" s="47">
        <f t="shared" si="6"/>
        <v>932</v>
      </c>
      <c r="D12" s="47">
        <f>SUM('4-5基'!E30:E33)</f>
        <v>471</v>
      </c>
      <c r="E12" s="47">
        <f>SUM('4-5基'!F30:F33)</f>
        <v>461</v>
      </c>
      <c r="F12" s="47">
        <f t="shared" si="7"/>
        <v>1011</v>
      </c>
      <c r="G12" s="47">
        <f>SUM('4-5基'!H30:H33)</f>
        <v>526</v>
      </c>
      <c r="H12" s="47">
        <f>SUM('4-5基'!I30:I33)</f>
        <v>485</v>
      </c>
      <c r="I12" s="47">
        <f t="shared" si="2"/>
        <v>-79</v>
      </c>
      <c r="J12" s="47">
        <f t="shared" si="8"/>
        <v>4694</v>
      </c>
      <c r="K12" s="47">
        <f>SUM('4-5基'!L30:L33)</f>
        <v>2496</v>
      </c>
      <c r="L12" s="47">
        <f>SUM('4-5基'!M30:M33)</f>
        <v>2198</v>
      </c>
      <c r="M12" s="47">
        <f t="shared" si="0"/>
        <v>2710</v>
      </c>
      <c r="N12" s="47">
        <f>SUM('4-5基'!O30:O33)</f>
        <v>1984</v>
      </c>
      <c r="O12" s="47">
        <f t="shared" si="9"/>
        <v>4434</v>
      </c>
      <c r="P12" s="47">
        <f>SUM('4-5基'!Q30:Q33)</f>
        <v>2382</v>
      </c>
      <c r="Q12" s="47">
        <f>SUM('4-5基'!R30:R33)</f>
        <v>2052</v>
      </c>
      <c r="R12" s="47">
        <f t="shared" si="1"/>
        <v>2432</v>
      </c>
      <c r="S12" s="47">
        <f>SUM('4-5基'!T30:T33)</f>
        <v>2002</v>
      </c>
      <c r="T12" s="47">
        <f t="shared" si="3"/>
        <v>260</v>
      </c>
      <c r="U12" s="47">
        <f>SUM('4-5基'!V30:V33)</f>
        <v>84</v>
      </c>
      <c r="V12" s="47">
        <f>SUM('4-5基'!W30:W33)</f>
        <v>95</v>
      </c>
      <c r="W12" s="47">
        <f t="shared" si="4"/>
        <v>-11</v>
      </c>
      <c r="X12" s="47">
        <f t="shared" si="5"/>
        <v>170</v>
      </c>
    </row>
    <row r="13" spans="1:24" ht="50.1" customHeight="1">
      <c r="A13" s="56">
        <v>16</v>
      </c>
      <c r="B13" s="57"/>
      <c r="C13" s="47">
        <f t="shared" si="6"/>
        <v>924</v>
      </c>
      <c r="D13" s="47">
        <f>SUM('4-5基'!E34:E37)</f>
        <v>481</v>
      </c>
      <c r="E13" s="47">
        <f>SUM('4-5基'!F34:F37)</f>
        <v>443</v>
      </c>
      <c r="F13" s="47">
        <f t="shared" si="7"/>
        <v>966</v>
      </c>
      <c r="G13" s="47">
        <f>SUM('4-5基'!H34:H37)</f>
        <v>497</v>
      </c>
      <c r="H13" s="47">
        <f>SUM('4-5基'!I34:I37)</f>
        <v>469</v>
      </c>
      <c r="I13" s="47">
        <f t="shared" si="2"/>
        <v>-42</v>
      </c>
      <c r="J13" s="47">
        <f t="shared" si="8"/>
        <v>4429</v>
      </c>
      <c r="K13" s="47">
        <f>SUM('4-5基'!L34:L37)</f>
        <v>2321</v>
      </c>
      <c r="L13" s="47">
        <f>SUM('4-5基'!M34:M37)</f>
        <v>2108</v>
      </c>
      <c r="M13" s="47">
        <f t="shared" si="0"/>
        <v>2470</v>
      </c>
      <c r="N13" s="47">
        <f>SUM('4-5基'!O34:O37)</f>
        <v>1959</v>
      </c>
      <c r="O13" s="47">
        <f t="shared" si="9"/>
        <v>4361</v>
      </c>
      <c r="P13" s="47">
        <f>SUM('4-5基'!Q34:Q37)</f>
        <v>2297</v>
      </c>
      <c r="Q13" s="47">
        <f>SUM('4-5基'!R34:R37)</f>
        <v>2064</v>
      </c>
      <c r="R13" s="47">
        <f>O13-S13</f>
        <v>2342</v>
      </c>
      <c r="S13" s="47">
        <f>SUM('4-5基'!T34:T37)</f>
        <v>2019</v>
      </c>
      <c r="T13" s="47">
        <f t="shared" si="3"/>
        <v>68</v>
      </c>
      <c r="U13" s="47">
        <f>SUM('4-5基'!V34:V37)</f>
        <v>99</v>
      </c>
      <c r="V13" s="47">
        <f>SUM('4-5基'!W34:W37)</f>
        <v>75</v>
      </c>
      <c r="W13" s="47">
        <f t="shared" si="4"/>
        <v>24</v>
      </c>
      <c r="X13" s="47">
        <f t="shared" si="5"/>
        <v>50</v>
      </c>
    </row>
    <row r="14" spans="1:24" ht="50.1" customHeight="1">
      <c r="A14" s="56">
        <v>17</v>
      </c>
      <c r="B14" s="57"/>
      <c r="C14" s="47">
        <f t="shared" si="6"/>
        <v>831</v>
      </c>
      <c r="D14" s="47">
        <f>SUM('4-5基'!E38:E41)</f>
        <v>439</v>
      </c>
      <c r="E14" s="47">
        <f>SUM('4-5基'!F38:F41)</f>
        <v>392</v>
      </c>
      <c r="F14" s="47">
        <f t="shared" si="7"/>
        <v>1022</v>
      </c>
      <c r="G14" s="47">
        <f>SUM('4-5基'!H38:H41)</f>
        <v>539</v>
      </c>
      <c r="H14" s="47">
        <f>SUM('4-5基'!I38:I41)</f>
        <v>483</v>
      </c>
      <c r="I14" s="49">
        <f t="shared" si="2"/>
        <v>-191</v>
      </c>
      <c r="J14" s="47">
        <f t="shared" si="8"/>
        <v>3887</v>
      </c>
      <c r="K14" s="47">
        <f>SUM('4-5基'!L38:L41)</f>
        <v>2008</v>
      </c>
      <c r="L14" s="47">
        <f>SUM('4-5基'!M38:M41)</f>
        <v>1879</v>
      </c>
      <c r="M14" s="47">
        <f t="shared" si="0"/>
        <v>1984</v>
      </c>
      <c r="N14" s="47">
        <f>SUM('4-5基'!O38:O41)</f>
        <v>1903</v>
      </c>
      <c r="O14" s="47">
        <f t="shared" si="9"/>
        <v>3841</v>
      </c>
      <c r="P14" s="47">
        <f>SUM('4-5基'!Q38:Q41)</f>
        <v>2022</v>
      </c>
      <c r="Q14" s="47">
        <f>SUM('4-5基'!R38:R41)</f>
        <v>1819</v>
      </c>
      <c r="R14" s="47">
        <f>O14-S14</f>
        <v>1909</v>
      </c>
      <c r="S14" s="47">
        <f>SUM('4-5基'!T38:T41)</f>
        <v>1932</v>
      </c>
      <c r="T14" s="47">
        <f t="shared" si="3"/>
        <v>46</v>
      </c>
      <c r="U14" s="47">
        <f>SUM('4-5基'!V38:V41)</f>
        <v>224</v>
      </c>
      <c r="V14" s="47">
        <f>SUM('4-5基'!W38:W41)</f>
        <v>173</v>
      </c>
      <c r="W14" s="47">
        <f t="shared" si="4"/>
        <v>51</v>
      </c>
      <c r="X14" s="47">
        <f t="shared" si="5"/>
        <v>-94</v>
      </c>
    </row>
    <row r="15" spans="1:24" ht="50.1" customHeight="1">
      <c r="A15" s="56">
        <v>18</v>
      </c>
      <c r="B15" s="57"/>
      <c r="C15" s="47">
        <f t="shared" si="6"/>
        <v>871</v>
      </c>
      <c r="D15" s="47">
        <v>451</v>
      </c>
      <c r="E15" s="47">
        <v>420</v>
      </c>
      <c r="F15" s="47">
        <f t="shared" si="7"/>
        <v>1094</v>
      </c>
      <c r="G15" s="47">
        <v>553</v>
      </c>
      <c r="H15" s="47">
        <v>541</v>
      </c>
      <c r="I15" s="49">
        <f t="shared" si="2"/>
        <v>-223</v>
      </c>
      <c r="J15" s="47">
        <f t="shared" si="8"/>
        <v>3594</v>
      </c>
      <c r="K15" s="47">
        <v>1904</v>
      </c>
      <c r="L15" s="47">
        <v>1690</v>
      </c>
      <c r="M15" s="47">
        <v>1766</v>
      </c>
      <c r="N15" s="47">
        <v>1828</v>
      </c>
      <c r="O15" s="47">
        <f t="shared" si="9"/>
        <v>3608</v>
      </c>
      <c r="P15" s="47">
        <v>1936</v>
      </c>
      <c r="Q15" s="47">
        <v>1672</v>
      </c>
      <c r="R15" s="47">
        <v>1680</v>
      </c>
      <c r="S15" s="47">
        <v>1928</v>
      </c>
      <c r="T15" s="47">
        <f t="shared" si="3"/>
        <v>-14</v>
      </c>
      <c r="U15" s="47">
        <v>105</v>
      </c>
      <c r="V15" s="47">
        <v>74</v>
      </c>
      <c r="W15" s="47">
        <f>U15-V15</f>
        <v>31</v>
      </c>
      <c r="X15" s="47">
        <f t="shared" si="5"/>
        <v>-206</v>
      </c>
    </row>
    <row r="16" spans="1:24" ht="50.1" customHeight="1">
      <c r="A16" s="56">
        <v>19</v>
      </c>
      <c r="B16" s="57"/>
      <c r="C16" s="47">
        <f t="shared" si="6"/>
        <v>864</v>
      </c>
      <c r="D16" s="47">
        <v>475</v>
      </c>
      <c r="E16" s="47">
        <v>389</v>
      </c>
      <c r="F16" s="47">
        <f t="shared" si="7"/>
        <v>1054</v>
      </c>
      <c r="G16" s="47">
        <v>546</v>
      </c>
      <c r="H16" s="47">
        <v>508</v>
      </c>
      <c r="I16" s="49">
        <f t="shared" si="2"/>
        <v>-190</v>
      </c>
      <c r="J16" s="47">
        <f t="shared" si="8"/>
        <v>3543</v>
      </c>
      <c r="K16" s="47">
        <v>1872</v>
      </c>
      <c r="L16" s="47">
        <v>1671</v>
      </c>
      <c r="M16" s="47">
        <v>1809</v>
      </c>
      <c r="N16" s="47">
        <v>1734</v>
      </c>
      <c r="O16" s="47">
        <f t="shared" si="9"/>
        <v>3562</v>
      </c>
      <c r="P16" s="47">
        <v>1913</v>
      </c>
      <c r="Q16" s="47">
        <v>1649</v>
      </c>
      <c r="R16" s="47">
        <v>1660</v>
      </c>
      <c r="S16" s="47">
        <v>1902</v>
      </c>
      <c r="T16" s="47">
        <f t="shared" si="3"/>
        <v>-19</v>
      </c>
      <c r="U16" s="47">
        <v>84</v>
      </c>
      <c r="V16" s="47">
        <v>41</v>
      </c>
      <c r="W16" s="47">
        <f>U16-V16</f>
        <v>43</v>
      </c>
      <c r="X16" s="47">
        <f t="shared" si="5"/>
        <v>-166</v>
      </c>
    </row>
    <row r="17" spans="1:24" ht="50.1" customHeight="1">
      <c r="A17" s="56">
        <v>20</v>
      </c>
      <c r="B17" s="57"/>
      <c r="C17" s="47">
        <v>821</v>
      </c>
      <c r="D17" s="47">
        <v>383</v>
      </c>
      <c r="E17" s="47">
        <v>438</v>
      </c>
      <c r="F17" s="47">
        <v>1111</v>
      </c>
      <c r="G17" s="47">
        <v>574</v>
      </c>
      <c r="H17" s="47">
        <v>537</v>
      </c>
      <c r="I17" s="49">
        <v>-290</v>
      </c>
      <c r="J17" s="47">
        <v>3461</v>
      </c>
      <c r="K17" s="47">
        <v>1840</v>
      </c>
      <c r="L17" s="47">
        <v>1621</v>
      </c>
      <c r="M17" s="47">
        <v>1777</v>
      </c>
      <c r="N17" s="47">
        <v>1684</v>
      </c>
      <c r="O17" s="47">
        <v>3385</v>
      </c>
      <c r="P17" s="47">
        <v>1790</v>
      </c>
      <c r="Q17" s="47">
        <v>1595</v>
      </c>
      <c r="R17" s="47">
        <v>1578</v>
      </c>
      <c r="S17" s="47">
        <v>1807</v>
      </c>
      <c r="T17" s="47">
        <v>76</v>
      </c>
      <c r="U17" s="47">
        <v>97</v>
      </c>
      <c r="V17" s="47">
        <v>59</v>
      </c>
      <c r="W17" s="47">
        <v>38</v>
      </c>
      <c r="X17" s="47">
        <f t="shared" ref="X17:X24" si="10">I17+T17+W17</f>
        <v>-176</v>
      </c>
    </row>
    <row r="18" spans="1:24" ht="50.1" customHeight="1">
      <c r="A18" s="56">
        <v>21</v>
      </c>
      <c r="B18" s="57"/>
      <c r="C18" s="47">
        <v>829</v>
      </c>
      <c r="D18" s="47">
        <v>431</v>
      </c>
      <c r="E18" s="47">
        <v>398</v>
      </c>
      <c r="F18" s="47">
        <v>1109</v>
      </c>
      <c r="G18" s="47">
        <v>569</v>
      </c>
      <c r="H18" s="47">
        <v>540</v>
      </c>
      <c r="I18" s="49">
        <v>-280</v>
      </c>
      <c r="J18" s="47">
        <v>3704</v>
      </c>
      <c r="K18" s="47">
        <v>1981</v>
      </c>
      <c r="L18" s="47">
        <v>1723</v>
      </c>
      <c r="M18" s="47">
        <v>1877</v>
      </c>
      <c r="N18" s="47">
        <v>1827</v>
      </c>
      <c r="O18" s="47">
        <v>3339</v>
      </c>
      <c r="P18" s="47">
        <v>1783</v>
      </c>
      <c r="Q18" s="47">
        <v>1556</v>
      </c>
      <c r="R18" s="47">
        <v>1484</v>
      </c>
      <c r="S18" s="47">
        <v>1855</v>
      </c>
      <c r="T18" s="47">
        <v>365</v>
      </c>
      <c r="U18" s="47">
        <v>90</v>
      </c>
      <c r="V18" s="47">
        <v>52</v>
      </c>
      <c r="W18" s="47">
        <v>38</v>
      </c>
      <c r="X18" s="47">
        <f t="shared" si="10"/>
        <v>123</v>
      </c>
    </row>
    <row r="19" spans="1:24" ht="50.1" customHeight="1">
      <c r="A19" s="56">
        <v>22</v>
      </c>
      <c r="B19" s="57"/>
      <c r="C19" s="47">
        <v>862</v>
      </c>
      <c r="D19" s="47">
        <v>433</v>
      </c>
      <c r="E19" s="47">
        <v>429</v>
      </c>
      <c r="F19" s="47">
        <v>1016</v>
      </c>
      <c r="G19" s="47">
        <v>522</v>
      </c>
      <c r="H19" s="47">
        <v>494</v>
      </c>
      <c r="I19" s="49">
        <v>-156</v>
      </c>
      <c r="J19" s="47">
        <v>3332</v>
      </c>
      <c r="K19" s="47">
        <v>1747</v>
      </c>
      <c r="L19" s="47">
        <v>1585</v>
      </c>
      <c r="M19" s="47">
        <v>1638</v>
      </c>
      <c r="N19" s="47">
        <v>1694</v>
      </c>
      <c r="O19" s="47">
        <v>3388</v>
      </c>
      <c r="P19" s="47">
        <v>1810</v>
      </c>
      <c r="Q19" s="47">
        <v>1578</v>
      </c>
      <c r="R19" s="47">
        <v>1596</v>
      </c>
      <c r="S19" s="47">
        <v>1792</v>
      </c>
      <c r="T19" s="47">
        <v>-56</v>
      </c>
      <c r="U19" s="47">
        <v>58</v>
      </c>
      <c r="V19" s="47">
        <v>54</v>
      </c>
      <c r="W19" s="47">
        <v>4</v>
      </c>
      <c r="X19" s="47">
        <f t="shared" si="10"/>
        <v>-208</v>
      </c>
    </row>
    <row r="20" spans="1:24" s="50" customFormat="1" ht="50.1" customHeight="1">
      <c r="A20" s="56">
        <v>23</v>
      </c>
      <c r="B20" s="57"/>
      <c r="C20" s="47">
        <v>820</v>
      </c>
      <c r="D20" s="47">
        <v>422</v>
      </c>
      <c r="E20" s="47">
        <v>398</v>
      </c>
      <c r="F20" s="47">
        <v>1201</v>
      </c>
      <c r="G20" s="47">
        <v>596</v>
      </c>
      <c r="H20" s="47">
        <v>605</v>
      </c>
      <c r="I20" s="49">
        <v>-381</v>
      </c>
      <c r="J20" s="47">
        <v>3405</v>
      </c>
      <c r="K20" s="47">
        <v>1776</v>
      </c>
      <c r="L20" s="47">
        <v>1629</v>
      </c>
      <c r="M20" s="47">
        <v>1653</v>
      </c>
      <c r="N20" s="47">
        <v>1752</v>
      </c>
      <c r="O20" s="47">
        <v>3294</v>
      </c>
      <c r="P20" s="47">
        <v>1756</v>
      </c>
      <c r="Q20" s="47">
        <v>1538</v>
      </c>
      <c r="R20" s="47">
        <v>1569</v>
      </c>
      <c r="S20" s="47">
        <v>1725</v>
      </c>
      <c r="T20" s="47">
        <v>111</v>
      </c>
      <c r="U20" s="47">
        <v>57</v>
      </c>
      <c r="V20" s="47">
        <v>34</v>
      </c>
      <c r="W20" s="47">
        <v>23</v>
      </c>
      <c r="X20" s="47">
        <f t="shared" si="10"/>
        <v>-247</v>
      </c>
    </row>
    <row r="21" spans="1:24" ht="50.1" customHeight="1">
      <c r="A21" s="56">
        <v>24</v>
      </c>
      <c r="B21" s="57"/>
      <c r="C21" s="47">
        <v>825</v>
      </c>
      <c r="D21" s="47">
        <v>394</v>
      </c>
      <c r="E21" s="47">
        <v>431</v>
      </c>
      <c r="F21" s="47">
        <v>1155</v>
      </c>
      <c r="G21" s="47">
        <v>585</v>
      </c>
      <c r="H21" s="47">
        <v>570</v>
      </c>
      <c r="I21" s="49">
        <v>-330</v>
      </c>
      <c r="J21" s="47">
        <v>3293</v>
      </c>
      <c r="K21" s="47">
        <v>1689</v>
      </c>
      <c r="L21" s="47">
        <v>1604</v>
      </c>
      <c r="M21" s="47">
        <v>1546</v>
      </c>
      <c r="N21" s="47">
        <v>1747</v>
      </c>
      <c r="O21" s="47">
        <v>3220</v>
      </c>
      <c r="P21" s="47">
        <v>1661</v>
      </c>
      <c r="Q21" s="47">
        <v>1559</v>
      </c>
      <c r="R21" s="47">
        <v>1533</v>
      </c>
      <c r="S21" s="47">
        <v>1687</v>
      </c>
      <c r="T21" s="47">
        <v>73</v>
      </c>
      <c r="U21" s="47">
        <v>61</v>
      </c>
      <c r="V21" s="47">
        <v>159</v>
      </c>
      <c r="W21" s="47">
        <v>-98</v>
      </c>
      <c r="X21" s="47">
        <f t="shared" si="10"/>
        <v>-355</v>
      </c>
    </row>
    <row r="22" spans="1:24" ht="50.1" customHeight="1">
      <c r="A22" s="56">
        <v>25</v>
      </c>
      <c r="B22" s="57"/>
      <c r="C22" s="47">
        <v>815</v>
      </c>
      <c r="D22" s="47">
        <v>432</v>
      </c>
      <c r="E22" s="47">
        <v>383</v>
      </c>
      <c r="F22" s="47">
        <v>1205</v>
      </c>
      <c r="G22" s="47">
        <v>592</v>
      </c>
      <c r="H22" s="47">
        <v>613</v>
      </c>
      <c r="I22" s="49">
        <v>-390</v>
      </c>
      <c r="J22" s="47">
        <v>3371</v>
      </c>
      <c r="K22" s="47">
        <v>1750</v>
      </c>
      <c r="L22" s="47">
        <v>1621</v>
      </c>
      <c r="M22" s="47">
        <v>1648</v>
      </c>
      <c r="N22" s="47">
        <v>1723</v>
      </c>
      <c r="O22" s="47">
        <v>3126</v>
      </c>
      <c r="P22" s="47">
        <v>1612</v>
      </c>
      <c r="Q22" s="47">
        <v>1514</v>
      </c>
      <c r="R22" s="47">
        <v>1452</v>
      </c>
      <c r="S22" s="47">
        <v>1674</v>
      </c>
      <c r="T22" s="47">
        <v>245</v>
      </c>
      <c r="U22" s="47">
        <v>63</v>
      </c>
      <c r="V22" s="47">
        <v>115</v>
      </c>
      <c r="W22" s="47">
        <v>-52</v>
      </c>
      <c r="X22" s="47">
        <f t="shared" si="10"/>
        <v>-197</v>
      </c>
    </row>
    <row r="23" spans="1:24" ht="50.1" customHeight="1">
      <c r="A23" s="56">
        <v>26</v>
      </c>
      <c r="B23" s="57"/>
      <c r="C23" s="47">
        <v>802</v>
      </c>
      <c r="D23" s="47">
        <v>394</v>
      </c>
      <c r="E23" s="47">
        <v>408</v>
      </c>
      <c r="F23" s="47">
        <v>1180</v>
      </c>
      <c r="G23" s="47">
        <v>615</v>
      </c>
      <c r="H23" s="47">
        <v>565</v>
      </c>
      <c r="I23" s="49">
        <v>-378</v>
      </c>
      <c r="J23" s="47">
        <v>3379</v>
      </c>
      <c r="K23" s="47">
        <v>1834</v>
      </c>
      <c r="L23" s="47">
        <v>1545</v>
      </c>
      <c r="M23" s="47">
        <v>1584</v>
      </c>
      <c r="N23" s="47">
        <v>1795</v>
      </c>
      <c r="O23" s="47">
        <v>3252</v>
      </c>
      <c r="P23" s="47">
        <v>1700</v>
      </c>
      <c r="Q23" s="47">
        <v>1552</v>
      </c>
      <c r="R23" s="47">
        <v>1465</v>
      </c>
      <c r="S23" s="47">
        <v>1787</v>
      </c>
      <c r="T23" s="47">
        <v>127</v>
      </c>
      <c r="U23" s="47">
        <v>53</v>
      </c>
      <c r="V23" s="47">
        <v>39</v>
      </c>
      <c r="W23" s="47">
        <v>14</v>
      </c>
      <c r="X23" s="47">
        <f t="shared" si="10"/>
        <v>-237</v>
      </c>
    </row>
    <row r="24" spans="1:24" ht="50.1" customHeight="1">
      <c r="A24" s="56">
        <v>27</v>
      </c>
      <c r="B24" s="57"/>
      <c r="C24" s="47">
        <v>742</v>
      </c>
      <c r="D24" s="47">
        <v>386</v>
      </c>
      <c r="E24" s="47">
        <v>356</v>
      </c>
      <c r="F24" s="47">
        <v>1162</v>
      </c>
      <c r="G24" s="47">
        <v>596</v>
      </c>
      <c r="H24" s="47">
        <v>566</v>
      </c>
      <c r="I24" s="49">
        <v>-420</v>
      </c>
      <c r="J24" s="47">
        <v>3518</v>
      </c>
      <c r="K24" s="47">
        <v>1920</v>
      </c>
      <c r="L24" s="47">
        <v>1598</v>
      </c>
      <c r="M24" s="47">
        <v>1664</v>
      </c>
      <c r="N24" s="47">
        <v>1854</v>
      </c>
      <c r="O24" s="47">
        <v>3272</v>
      </c>
      <c r="P24" s="47">
        <v>1737</v>
      </c>
      <c r="Q24" s="47">
        <v>1535</v>
      </c>
      <c r="R24" s="47">
        <v>1610</v>
      </c>
      <c r="S24" s="47">
        <v>1662</v>
      </c>
      <c r="T24" s="47">
        <v>246</v>
      </c>
      <c r="U24" s="47">
        <v>50</v>
      </c>
      <c r="V24" s="47">
        <v>56</v>
      </c>
      <c r="W24" s="47">
        <v>-6</v>
      </c>
      <c r="X24" s="47">
        <f t="shared" si="10"/>
        <v>-180</v>
      </c>
    </row>
    <row r="25" spans="1:24" ht="50.1" customHeight="1">
      <c r="A25" s="56">
        <v>28</v>
      </c>
      <c r="B25" s="57"/>
      <c r="C25" s="47">
        <v>774</v>
      </c>
      <c r="D25" s="47">
        <v>410</v>
      </c>
      <c r="E25" s="47">
        <v>364</v>
      </c>
      <c r="F25" s="47">
        <v>1182</v>
      </c>
      <c r="G25" s="47">
        <v>599</v>
      </c>
      <c r="H25" s="47">
        <v>583</v>
      </c>
      <c r="I25" s="49">
        <v>-408</v>
      </c>
      <c r="J25" s="47">
        <v>3499</v>
      </c>
      <c r="K25" s="47">
        <v>1874</v>
      </c>
      <c r="L25" s="47">
        <v>1625</v>
      </c>
      <c r="M25" s="47">
        <v>1672</v>
      </c>
      <c r="N25" s="47">
        <v>1827</v>
      </c>
      <c r="O25" s="47">
        <v>3338</v>
      </c>
      <c r="P25" s="47">
        <v>1811</v>
      </c>
      <c r="Q25" s="47">
        <v>1527</v>
      </c>
      <c r="R25" s="47">
        <v>1553</v>
      </c>
      <c r="S25" s="47">
        <v>1785</v>
      </c>
      <c r="T25" s="47">
        <v>161</v>
      </c>
      <c r="U25" s="47">
        <v>75</v>
      </c>
      <c r="V25" s="47">
        <v>72</v>
      </c>
      <c r="W25" s="47">
        <v>3</v>
      </c>
      <c r="X25" s="47">
        <f>I25+T25+W25</f>
        <v>-244</v>
      </c>
    </row>
    <row r="26" spans="1:24" ht="42.75" customHeight="1">
      <c r="A26" s="38" t="s">
        <v>30</v>
      </c>
    </row>
  </sheetData>
  <mergeCells count="40">
    <mergeCell ref="A25:B25"/>
    <mergeCell ref="A24:B24"/>
    <mergeCell ref="A22:B22"/>
    <mergeCell ref="A21:B21"/>
    <mergeCell ref="A18:B18"/>
    <mergeCell ref="A9:B9"/>
    <mergeCell ref="A14:B14"/>
    <mergeCell ref="A10:B10"/>
    <mergeCell ref="A11:B11"/>
    <mergeCell ref="A12:B12"/>
    <mergeCell ref="A13:B13"/>
    <mergeCell ref="A17:B17"/>
    <mergeCell ref="I3:I5"/>
    <mergeCell ref="K3:M3"/>
    <mergeCell ref="P3:R3"/>
    <mergeCell ref="X3:X5"/>
    <mergeCell ref="T3:T5"/>
    <mergeCell ref="U3:U5"/>
    <mergeCell ref="V3:V5"/>
    <mergeCell ref="W3:W5"/>
    <mergeCell ref="A19:B19"/>
    <mergeCell ref="U2:W2"/>
    <mergeCell ref="J4:L4"/>
    <mergeCell ref="M4:M5"/>
    <mergeCell ref="N4:N5"/>
    <mergeCell ref="O4:Q4"/>
    <mergeCell ref="R4:R5"/>
    <mergeCell ref="S4:S5"/>
    <mergeCell ref="K2:R2"/>
    <mergeCell ref="A15:B15"/>
    <mergeCell ref="A23:B23"/>
    <mergeCell ref="A20:B20"/>
    <mergeCell ref="D2:H2"/>
    <mergeCell ref="A3:B4"/>
    <mergeCell ref="C3:E4"/>
    <mergeCell ref="F3:H4"/>
    <mergeCell ref="A6:B6"/>
    <mergeCell ref="A7:B7"/>
    <mergeCell ref="A16:B16"/>
    <mergeCell ref="A8:B8"/>
  </mergeCells>
  <phoneticPr fontId="2"/>
  <pageMargins left="1.5748031496062993" right="0.78740157480314965" top="0.98425196850393704" bottom="0.59055118110236227" header="0.51181102362204722" footer="0.51181102362204722"/>
  <pageSetup paperSize="8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28</v>
      </c>
    </row>
    <row r="2" spans="1:26" ht="14.25" customHeight="1">
      <c r="A2" s="6"/>
      <c r="B2" s="6"/>
      <c r="C2" s="7"/>
      <c r="D2" s="17"/>
      <c r="E2" s="76" t="s">
        <v>14</v>
      </c>
      <c r="F2" s="76"/>
      <c r="G2" s="76"/>
      <c r="H2" s="76"/>
      <c r="I2" s="76"/>
      <c r="J2" s="18"/>
      <c r="K2" s="17"/>
      <c r="L2" s="19"/>
      <c r="M2" s="76" t="s">
        <v>27</v>
      </c>
      <c r="N2" s="76"/>
      <c r="O2" s="76"/>
      <c r="P2" s="76"/>
      <c r="Q2" s="76"/>
      <c r="R2" s="76"/>
      <c r="S2" s="76"/>
      <c r="T2" s="19"/>
      <c r="U2" s="13"/>
      <c r="V2" s="78" t="s">
        <v>21</v>
      </c>
      <c r="W2" s="79"/>
      <c r="X2" s="80"/>
      <c r="Y2" s="78" t="s">
        <v>24</v>
      </c>
      <c r="Z2" s="80"/>
    </row>
    <row r="3" spans="1:26" ht="14.25" customHeight="1">
      <c r="A3" s="100" t="s">
        <v>3</v>
      </c>
      <c r="B3" s="100"/>
      <c r="C3" s="101"/>
      <c r="D3" s="77" t="s">
        <v>12</v>
      </c>
      <c r="E3" s="77"/>
      <c r="F3" s="77"/>
      <c r="G3" s="77" t="s">
        <v>13</v>
      </c>
      <c r="H3" s="77"/>
      <c r="I3" s="77"/>
      <c r="J3" s="77" t="s">
        <v>15</v>
      </c>
      <c r="K3" s="22"/>
      <c r="L3" s="97" t="s">
        <v>19</v>
      </c>
      <c r="M3" s="97"/>
      <c r="N3" s="97"/>
      <c r="O3" s="8"/>
      <c r="P3" s="22"/>
      <c r="Q3" s="97" t="s">
        <v>20</v>
      </c>
      <c r="R3" s="97"/>
      <c r="S3" s="97"/>
      <c r="T3" s="8"/>
      <c r="U3" s="81" t="s">
        <v>15</v>
      </c>
      <c r="V3" s="81" t="s">
        <v>22</v>
      </c>
      <c r="W3" s="81" t="s">
        <v>23</v>
      </c>
      <c r="X3" s="87" t="s">
        <v>15</v>
      </c>
      <c r="Y3" s="81" t="s">
        <v>25</v>
      </c>
      <c r="Z3" s="84" t="s">
        <v>26</v>
      </c>
    </row>
    <row r="4" spans="1:26" ht="14.25" customHeight="1">
      <c r="A4" s="100"/>
      <c r="B4" s="100"/>
      <c r="C4" s="101"/>
      <c r="D4" s="77"/>
      <c r="E4" s="77"/>
      <c r="F4" s="77"/>
      <c r="G4" s="77"/>
      <c r="H4" s="77"/>
      <c r="I4" s="77"/>
      <c r="J4" s="77"/>
      <c r="K4" s="77" t="s">
        <v>0</v>
      </c>
      <c r="L4" s="77"/>
      <c r="M4" s="77"/>
      <c r="N4" s="77" t="s">
        <v>17</v>
      </c>
      <c r="O4" s="77" t="s">
        <v>18</v>
      </c>
      <c r="P4" s="77" t="s">
        <v>0</v>
      </c>
      <c r="Q4" s="77"/>
      <c r="R4" s="77"/>
      <c r="S4" s="77" t="s">
        <v>17</v>
      </c>
      <c r="T4" s="77" t="s">
        <v>18</v>
      </c>
      <c r="U4" s="82"/>
      <c r="V4" s="82"/>
      <c r="W4" s="82"/>
      <c r="X4" s="88"/>
      <c r="Y4" s="82"/>
      <c r="Z4" s="85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77"/>
      <c r="K5" s="14" t="s">
        <v>16</v>
      </c>
      <c r="L5" s="14" t="s">
        <v>1</v>
      </c>
      <c r="M5" s="14" t="s">
        <v>2</v>
      </c>
      <c r="N5" s="77"/>
      <c r="O5" s="77"/>
      <c r="P5" s="14" t="s">
        <v>16</v>
      </c>
      <c r="Q5" s="14" t="s">
        <v>1</v>
      </c>
      <c r="R5" s="14" t="s">
        <v>2</v>
      </c>
      <c r="S5" s="77"/>
      <c r="T5" s="77"/>
      <c r="U5" s="83"/>
      <c r="V5" s="83"/>
      <c r="W5" s="83"/>
      <c r="X5" s="89"/>
      <c r="Y5" s="83"/>
      <c r="Z5" s="86"/>
    </row>
    <row r="6" spans="1:26" ht="18" customHeight="1">
      <c r="A6" s="99" t="s">
        <v>9</v>
      </c>
      <c r="B6" s="98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99"/>
      <c r="B7" s="98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99"/>
      <c r="B8" s="98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99"/>
      <c r="B9" s="98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90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91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91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96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90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91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91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96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90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91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91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96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90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91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91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96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90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91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91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96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90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91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91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96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90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91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91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96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90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93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91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94"/>
      <c r="AA39" s="10"/>
      <c r="AB39" s="2">
        <v>15579</v>
      </c>
    </row>
    <row r="40" spans="1:28" ht="18" customHeight="1">
      <c r="A40" s="10"/>
      <c r="B40" s="91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94"/>
      <c r="AA40" s="10"/>
      <c r="AB40" s="2">
        <v>6494</v>
      </c>
    </row>
    <row r="41" spans="1:28" ht="18" customHeight="1" thickBot="1">
      <c r="A41" s="11"/>
      <c r="B41" s="92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95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29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</vt:lpstr>
      <vt:lpstr>4-5基</vt:lpstr>
      <vt:lpstr>'4-5'!Print_Area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2016-12-07T02:36:09Z</cp:lastPrinted>
  <dcterms:created xsi:type="dcterms:W3CDTF">1997-01-08T22:48:59Z</dcterms:created>
  <dcterms:modified xsi:type="dcterms:W3CDTF">2023-02-28T00:52:40Z</dcterms:modified>
</cp:coreProperties>
</file>