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182B3C62-EC26-44A6-BC03-BA2958E0E3E4}" xr6:coauthVersionLast="36" xr6:coauthVersionMax="36" xr10:uidLastSave="{00000000-0000-0000-0000-000000000000}"/>
  <bookViews>
    <workbookView xWindow="0" yWindow="0" windowWidth="28800" windowHeight="12285" tabRatio="807"/>
  </bookViews>
  <sheets>
    <sheet name="20-2" sheetId="20" r:id="rId1"/>
  </sheets>
  <definedNames>
    <definedName name="_xlnm.Print_Area" localSheetId="0">'20-2'!$A$1:$AG$23</definedName>
  </definedNames>
  <calcPr calcId="191029" iterate="1"/>
</workbook>
</file>

<file path=xl/calcChain.xml><?xml version="1.0" encoding="utf-8"?>
<calcChain xmlns="http://schemas.openxmlformats.org/spreadsheetml/2006/main">
  <c r="T21" i="20" l="1"/>
  <c r="T20" i="20"/>
  <c r="T19" i="20"/>
  <c r="AF18" i="20"/>
  <c r="AF19" i="20"/>
  <c r="AF17" i="20"/>
  <c r="AG18" i="20"/>
  <c r="AG19" i="20"/>
  <c r="AG17" i="20"/>
  <c r="T18" i="20"/>
  <c r="T17" i="20"/>
  <c r="T16" i="20"/>
  <c r="T11" i="20"/>
  <c r="T12" i="20"/>
  <c r="T13" i="20"/>
  <c r="T14" i="20"/>
  <c r="T15" i="20"/>
  <c r="T10" i="20"/>
  <c r="G6" i="20"/>
  <c r="H6" i="20"/>
  <c r="C6" i="20" s="1"/>
  <c r="I6" i="20"/>
  <c r="J6" i="20"/>
  <c r="T6" i="20" s="1"/>
  <c r="K6" i="20"/>
  <c r="L6" i="20"/>
  <c r="M6" i="20"/>
  <c r="N6" i="20"/>
  <c r="P6" i="20"/>
  <c r="Q6" i="20"/>
  <c r="G7" i="20"/>
  <c r="C7" i="20" s="1"/>
  <c r="H7" i="20"/>
  <c r="I7" i="20"/>
  <c r="T7" i="20" s="1"/>
  <c r="J7" i="20"/>
  <c r="K7" i="20"/>
  <c r="L7" i="20"/>
  <c r="M7" i="20"/>
  <c r="N7" i="20"/>
  <c r="P7" i="20"/>
  <c r="Q7" i="20"/>
  <c r="G8" i="20"/>
  <c r="H8" i="20"/>
  <c r="I8" i="20"/>
  <c r="J8" i="20"/>
  <c r="T8" i="20" s="1"/>
  <c r="K8" i="20"/>
  <c r="L8" i="20"/>
  <c r="M8" i="20"/>
  <c r="N8" i="20"/>
  <c r="P8" i="20"/>
  <c r="Q8" i="20"/>
  <c r="C8" i="20" s="1"/>
  <c r="G9" i="20"/>
  <c r="H9" i="20"/>
  <c r="C9" i="20" s="1"/>
  <c r="I9" i="20"/>
  <c r="J9" i="20"/>
  <c r="T9" i="20" s="1"/>
  <c r="K9" i="20"/>
  <c r="L9" i="20"/>
  <c r="M9" i="20"/>
  <c r="N9" i="20"/>
  <c r="P9" i="20"/>
  <c r="Q9" i="20"/>
  <c r="Y6" i="20"/>
  <c r="Z6" i="20"/>
  <c r="AA6" i="20"/>
  <c r="AB6" i="20"/>
  <c r="AC6" i="20"/>
  <c r="AD6" i="20"/>
  <c r="AE6" i="20"/>
  <c r="AF6" i="20"/>
  <c r="AG6" i="20"/>
  <c r="W6" i="20" s="1"/>
  <c r="U6" i="20" s="1"/>
  <c r="Y7" i="20"/>
  <c r="Z7" i="20"/>
  <c r="AA7" i="20"/>
  <c r="W7" i="20" s="1"/>
  <c r="AB7" i="20"/>
  <c r="V7" i="20" s="1"/>
  <c r="U7" i="20" s="1"/>
  <c r="AC7" i="20"/>
  <c r="AD7" i="20"/>
  <c r="AE7" i="20"/>
  <c r="AF7" i="20"/>
  <c r="AG7" i="20"/>
  <c r="Y8" i="20"/>
  <c r="Z8" i="20"/>
  <c r="AA8" i="20"/>
  <c r="W8" i="20" s="1"/>
  <c r="AB8" i="20"/>
  <c r="AC8" i="20"/>
  <c r="AD8" i="20"/>
  <c r="V8" i="20" s="1"/>
  <c r="U8" i="20" s="1"/>
  <c r="AE8" i="20"/>
  <c r="AF8" i="20"/>
  <c r="AG8" i="20"/>
  <c r="Y9" i="20"/>
  <c r="W9" i="20" s="1"/>
  <c r="U9" i="20" s="1"/>
  <c r="Z9" i="20"/>
  <c r="AA9" i="20"/>
  <c r="AB9" i="20"/>
  <c r="AC9" i="20"/>
  <c r="AD9" i="20"/>
  <c r="AE9" i="20"/>
  <c r="AF9" i="20"/>
  <c r="AG9" i="20"/>
  <c r="X9" i="20"/>
  <c r="V9" i="20"/>
  <c r="X8" i="20"/>
  <c r="X7" i="20"/>
  <c r="X6" i="20"/>
  <c r="V6" i="20"/>
  <c r="V45" i="20"/>
  <c r="W45" i="20"/>
  <c r="U45" i="20"/>
  <c r="D45" i="20"/>
  <c r="E45" i="20"/>
  <c r="C45" i="20"/>
  <c r="D29" i="20"/>
  <c r="E29" i="20"/>
  <c r="D30" i="20"/>
  <c r="E30" i="20"/>
  <c r="D31" i="20"/>
  <c r="E31" i="20"/>
  <c r="D32" i="20"/>
  <c r="E32" i="20"/>
  <c r="D33" i="20"/>
  <c r="E33" i="20"/>
  <c r="D34" i="20"/>
  <c r="E34" i="20"/>
  <c r="D35" i="20"/>
  <c r="E35" i="20"/>
  <c r="D36" i="20"/>
  <c r="E36" i="20"/>
  <c r="D37" i="20"/>
  <c r="E37" i="20"/>
  <c r="D38" i="20"/>
  <c r="E38" i="20"/>
  <c r="D39" i="20"/>
  <c r="E39" i="20"/>
  <c r="D40" i="20"/>
  <c r="E40" i="20"/>
  <c r="D41" i="20"/>
  <c r="E41" i="20"/>
  <c r="D42" i="20"/>
  <c r="E42" i="20"/>
  <c r="D43" i="20"/>
  <c r="E43" i="20"/>
  <c r="D44" i="20"/>
  <c r="E44" i="20"/>
  <c r="V29" i="20"/>
  <c r="W29" i="20"/>
  <c r="U29" i="20" s="1"/>
  <c r="V30" i="20"/>
  <c r="W30" i="20"/>
  <c r="U30" i="20"/>
  <c r="V31" i="20"/>
  <c r="U31" i="20"/>
  <c r="W31" i="20"/>
  <c r="V32" i="20"/>
  <c r="U32" i="20" s="1"/>
  <c r="W32" i="20"/>
  <c r="V33" i="20"/>
  <c r="U33" i="20"/>
  <c r="W33" i="20"/>
  <c r="V34" i="20"/>
  <c r="U34" i="20" s="1"/>
  <c r="W34" i="20"/>
  <c r="V35" i="20"/>
  <c r="U35" i="20" s="1"/>
  <c r="W35" i="20"/>
  <c r="V36" i="20"/>
  <c r="W36" i="20"/>
  <c r="U36" i="20" s="1"/>
  <c r="V37" i="20"/>
  <c r="W37" i="20"/>
  <c r="U37" i="20" s="1"/>
  <c r="V38" i="20"/>
  <c r="W38" i="20"/>
  <c r="U38" i="20"/>
  <c r="V39" i="20"/>
  <c r="W39" i="20"/>
  <c r="U39" i="20"/>
  <c r="V40" i="20"/>
  <c r="W40" i="20"/>
  <c r="U40" i="20" s="1"/>
  <c r="V41" i="20"/>
  <c r="W41" i="20"/>
  <c r="U41" i="20" s="1"/>
  <c r="V42" i="20"/>
  <c r="U42" i="20" s="1"/>
  <c r="W42" i="20"/>
  <c r="V43" i="20"/>
  <c r="U43" i="20"/>
  <c r="W43" i="20"/>
  <c r="V44" i="20"/>
  <c r="W44" i="20"/>
  <c r="U44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</calcChain>
</file>

<file path=xl/sharedStrings.xml><?xml version="1.0" encoding="utf-8"?>
<sst xmlns="http://schemas.openxmlformats.org/spreadsheetml/2006/main" count="260" uniqueCount="42">
  <si>
    <t>-</t>
    <phoneticPr fontId="2"/>
  </si>
  <si>
    <t>-</t>
    <phoneticPr fontId="2"/>
  </si>
  <si>
    <t>-</t>
    <phoneticPr fontId="2"/>
  </si>
  <si>
    <t>…</t>
    <phoneticPr fontId="2"/>
  </si>
  <si>
    <t>年度
学校別</t>
    <rPh sb="0" eb="2">
      <t>ネンド</t>
    </rPh>
    <rPh sb="4" eb="6">
      <t>ガッコウ</t>
    </rPh>
    <rPh sb="6" eb="7">
      <t>ベツ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</si>
  <si>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</si>
  <si>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</si>
  <si>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</si>
  <si>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</si>
  <si>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</si>
  <si>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</si>
  <si>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</si>
  <si>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</si>
  <si>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年度
学校別</t>
    <rPh sb="0" eb="2">
      <t>ネンド</t>
    </rPh>
    <rPh sb="3" eb="5">
      <t>ガッコウ</t>
    </rPh>
    <rPh sb="5" eb="6">
      <t>ベツ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</si>
  <si>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</si>
  <si>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</si>
  <si>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－小学校－</t>
    <rPh sb="1" eb="4">
      <t>ショウガッコウ</t>
    </rPh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</si>
  <si>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</si>
  <si>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</si>
  <si>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校長</t>
    <rPh sb="0" eb="2">
      <t>コウチョウ</t>
    </rPh>
    <phoneticPr fontId="2"/>
  </si>
  <si>
    <t>教員1人
当たり
児童数</t>
    <rPh sb="0" eb="2">
      <t>キョウイン</t>
    </rPh>
    <rPh sb="3" eb="4">
      <t>リ</t>
    </rPh>
    <rPh sb="5" eb="6">
      <t>ア</t>
    </rPh>
    <rPh sb="9" eb="11">
      <t>ジドウ</t>
    </rPh>
    <rPh sb="11" eb="12">
      <t>カズ</t>
    </rPh>
    <phoneticPr fontId="2"/>
  </si>
  <si>
    <t>養護
教諭</t>
    <rPh sb="0" eb="2">
      <t>ヨウゴ</t>
    </rPh>
    <rPh sb="3" eb="5">
      <t>キョウユ</t>
    </rPh>
    <phoneticPr fontId="2"/>
  </si>
  <si>
    <t>養護助
教諭</t>
    <rPh sb="0" eb="2">
      <t>ヨウゴ</t>
    </rPh>
    <rPh sb="2" eb="3">
      <t>ジョ</t>
    </rPh>
    <rPh sb="4" eb="6">
      <t>キョウユ</t>
    </rPh>
    <phoneticPr fontId="2"/>
  </si>
  <si>
    <t>事務職員</t>
    <rPh sb="0" eb="2">
      <t>ジム</t>
    </rPh>
    <rPh sb="2" eb="4">
      <t>ショクイン</t>
    </rPh>
    <phoneticPr fontId="2"/>
  </si>
  <si>
    <t>学校栄養職員</t>
    <rPh sb="0" eb="2">
      <t>ガッコウ</t>
    </rPh>
    <rPh sb="2" eb="4">
      <t>エイヨウ</t>
    </rPh>
    <rPh sb="4" eb="6">
      <t>ショクイン</t>
    </rPh>
    <phoneticPr fontId="2"/>
  </si>
  <si>
    <t>市費支弁教諭</t>
    <rPh sb="0" eb="1">
      <t>シ</t>
    </rPh>
    <rPh sb="1" eb="2">
      <t>ヒ</t>
    </rPh>
    <rPh sb="2" eb="4">
      <t>シベン</t>
    </rPh>
    <rPh sb="4" eb="6">
      <t>キョウユ</t>
    </rPh>
    <phoneticPr fontId="2"/>
  </si>
  <si>
    <t>その他</t>
    <rPh sb="2" eb="3">
      <t>タ</t>
    </rPh>
    <phoneticPr fontId="2"/>
  </si>
  <si>
    <t>負担法による者</t>
    <rPh sb="0" eb="2">
      <t>フタン</t>
    </rPh>
    <rPh sb="2" eb="3">
      <t>ホウ</t>
    </rPh>
    <rPh sb="6" eb="7">
      <t>モノ</t>
    </rPh>
    <phoneticPr fontId="2"/>
  </si>
  <si>
    <t>その他の者</t>
    <rPh sb="2" eb="3">
      <t>タ</t>
    </rPh>
    <rPh sb="4" eb="5">
      <t>モノ</t>
    </rPh>
    <phoneticPr fontId="2"/>
  </si>
  <si>
    <t>講師</t>
    <rPh sb="0" eb="2">
      <t>コウシ</t>
    </rPh>
    <phoneticPr fontId="2"/>
  </si>
  <si>
    <t>教員数</t>
    <rPh sb="0" eb="2">
      <t>キョウイン</t>
    </rPh>
    <rPh sb="2" eb="3">
      <t>カズ</t>
    </rPh>
    <phoneticPr fontId="2"/>
  </si>
  <si>
    <t>助教諭</t>
    <rPh sb="0" eb="3">
      <t>ジョキョウユ</t>
    </rPh>
    <phoneticPr fontId="2"/>
  </si>
  <si>
    <t>各年度5月1日現在（単位：人）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</si>
  <si>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-</t>
    <phoneticPr fontId="2"/>
  </si>
  <si>
    <t>栄養
教諭</t>
    <rPh sb="0" eb="2">
      <t>エイヨウ</t>
    </rPh>
    <rPh sb="3" eb="5">
      <t>キョウユ</t>
    </rPh>
    <phoneticPr fontId="2"/>
  </si>
  <si>
    <t>平成13年度</t>
    <rPh sb="0" eb="2">
      <t>ヘイセイ</t>
    </rPh>
    <rPh sb="4" eb="6">
      <t>ネンド</t>
    </rPh>
    <phoneticPr fontId="2"/>
  </si>
  <si>
    <t>20-2　教職員数（本務者）</t>
    <rPh sb="5" eb="8">
      <t>キョウショクイン</t>
    </rPh>
    <rPh sb="8" eb="9">
      <t>カズ</t>
    </rPh>
    <rPh sb="10" eb="12">
      <t>ホンム</t>
    </rPh>
    <rPh sb="12" eb="13">
      <t>シャ</t>
    </rPh>
    <phoneticPr fontId="2"/>
  </si>
  <si>
    <t>-</t>
  </si>
  <si>
    <t>児童数</t>
    <phoneticPr fontId="2"/>
  </si>
  <si>
    <t>75条</t>
    <rPh sb="2" eb="3">
      <t>ジョウ</t>
    </rPh>
    <phoneticPr fontId="2"/>
  </si>
  <si>
    <t>教論1人
当たり
児童数</t>
    <rPh sb="0" eb="1">
      <t>キョウ</t>
    </rPh>
    <rPh sb="1" eb="2">
      <t>ロン</t>
    </rPh>
    <rPh sb="3" eb="4">
      <t>リ</t>
    </rPh>
    <rPh sb="5" eb="6">
      <t>ア</t>
    </rPh>
    <rPh sb="9" eb="11">
      <t>ジドウ</t>
    </rPh>
    <rPh sb="11" eb="12">
      <t>カズ</t>
    </rPh>
    <phoneticPr fontId="2"/>
  </si>
  <si>
    <t>注）75条は、学校教育法75条第1号に該当する児童生徒。（平成18年改正以降は72条）</t>
    <rPh sb="0" eb="1">
      <t>チュウ</t>
    </rPh>
    <rPh sb="4" eb="5">
      <t>ジョウ</t>
    </rPh>
    <rPh sb="7" eb="9">
      <t>ガッコウ</t>
    </rPh>
    <rPh sb="9" eb="12">
      <t>キョウイクホウ</t>
    </rPh>
    <rPh sb="14" eb="15">
      <t>ジョウ</t>
    </rPh>
    <rPh sb="15" eb="16">
      <t>ダイ</t>
    </rPh>
    <rPh sb="17" eb="18">
      <t>ゴウ</t>
    </rPh>
    <rPh sb="19" eb="21">
      <t>ガイトウ</t>
    </rPh>
    <rPh sb="23" eb="25">
      <t>ジドウ</t>
    </rPh>
    <rPh sb="25" eb="27">
      <t>セイト</t>
    </rPh>
    <rPh sb="29" eb="31">
      <t>ヘイセイ</t>
    </rPh>
    <rPh sb="33" eb="34">
      <t>ネン</t>
    </rPh>
    <rPh sb="34" eb="36">
      <t>カイセイ</t>
    </rPh>
    <rPh sb="36" eb="38">
      <t>イコウ</t>
    </rPh>
    <rPh sb="41" eb="42">
      <t>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</si>
</sst>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91" formatCode="0.0_);[Red]\(0.0\)"/>
    <numFmt numFmtId="193" formatCode="#,##0.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176" fontId="5" fillId="0" borderId="0" xfId="1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38" fontId="4" fillId="0" borderId="0" xfId="0" applyNumberFormat="1" applyFont="1" applyAlignment="1">
      <alignment vertical="center"/>
    </xf>
    <xf numFmtId="193" fontId="4" fillId="0" borderId="0" xfId="0" applyNumberFormat="1" applyFont="1" applyAlignment="1">
      <alignment vertical="center"/>
    </xf>
    <xf numFmtId="193" fontId="5" fillId="0" borderId="0" xfId="0" applyNumberFormat="1" applyFont="1" applyAlignment="1">
      <alignment vertical="center"/>
    </xf>
    <xf numFmtId="38" fontId="5" fillId="0" borderId="3" xfId="1" applyFont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38" fontId="5" fillId="0" borderId="0" xfId="1" applyNumberFormat="1" applyFont="1" applyFill="1" applyBorder="1" applyAlignment="1">
      <alignment horizontal="right" vertical="center"/>
    </xf>
    <xf numFmtId="191" fontId="5" fillId="0" borderId="0" xfId="1" applyNumberFormat="1" applyFont="1" applyBorder="1" applyAlignment="1">
      <alignment vertical="center"/>
    </xf>
    <xf numFmtId="193" fontId="5" fillId="0" borderId="0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 wrapText="1"/>
    </xf>
    <xf numFmtId="0" fontId="5" fillId="0" borderId="12" xfId="0" applyFont="1" applyBorder="1" applyAlignment="1">
      <alignment horizontal="distributed" vertical="center" wrapText="1"/>
    </xf>
    <xf numFmtId="0" fontId="5" fillId="0" borderId="4" xfId="0" applyFont="1" applyBorder="1" applyAlignment="1">
      <alignment horizontal="distributed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6"/>
  <sheetViews>
    <sheetView tabSelected="1" zoomScaleNormal="100" zoomScaleSheetLayoutView="70" workbookViewId="0">
      <pane xSplit="2" ySplit="5" topLeftCell="K9" activePane="bottomRight" state="frozen"/>
      <selection pane="topRight" activeCell="C1" sqref="C1"/>
      <selection pane="bottomLeft" activeCell="A6" sqref="A6"/>
      <selection pane="bottomRight" activeCell="AG49" sqref="AG49"/>
    </sheetView>
  </sheetViews>
  <sheetFormatPr defaultRowHeight="13.5"/>
  <cols>
    <col min="1" max="1" width="7.875" style="3" customWidth="1"/>
    <col min="2" max="2" width="5.625" style="2" customWidth="1"/>
    <col min="3" max="5" width="4.375" style="3" customWidth="1"/>
    <col min="6" max="12" width="4.25" style="3" customWidth="1"/>
    <col min="13" max="15" width="5.125" style="3" customWidth="1"/>
    <col min="16" max="17" width="4.25" style="3" customWidth="1"/>
    <col min="18" max="18" width="5.625" style="3" customWidth="1"/>
    <col min="19" max="19" width="4.25" style="3" customWidth="1"/>
    <col min="20" max="20" width="5.875" style="3" customWidth="1"/>
    <col min="21" max="23" width="6.875" style="3" customWidth="1"/>
    <col min="24" max="33" width="6.625" style="3" customWidth="1"/>
    <col min="34" max="16384" width="9" style="3"/>
  </cols>
  <sheetData>
    <row r="1" spans="1:33" ht="21" customHeight="1">
      <c r="A1" s="1" t="s">
        <v>36</v>
      </c>
      <c r="H1" s="12" t="s">
        <v>16</v>
      </c>
      <c r="AG1" s="4" t="s">
        <v>32</v>
      </c>
    </row>
    <row r="2" spans="1:33" ht="23.25" customHeight="1">
      <c r="A2" s="36" t="s">
        <v>4</v>
      </c>
      <c r="B2" s="37"/>
      <c r="C2" s="30" t="s">
        <v>30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1"/>
      <c r="R2" s="30" t="s">
        <v>38</v>
      </c>
      <c r="S2" s="31"/>
      <c r="T2" s="42" t="s">
        <v>40</v>
      </c>
      <c r="U2" s="35" t="s">
        <v>12</v>
      </c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0"/>
    </row>
    <row r="3" spans="1:33" ht="23.25" customHeight="1">
      <c r="A3" s="38"/>
      <c r="B3" s="39"/>
      <c r="C3" s="35" t="s">
        <v>9</v>
      </c>
      <c r="D3" s="35"/>
      <c r="E3" s="35"/>
      <c r="F3" s="35" t="s">
        <v>19</v>
      </c>
      <c r="G3" s="35" t="s">
        <v>17</v>
      </c>
      <c r="H3" s="35"/>
      <c r="I3" s="35" t="s">
        <v>18</v>
      </c>
      <c r="J3" s="35"/>
      <c r="K3" s="35" t="s">
        <v>31</v>
      </c>
      <c r="L3" s="35"/>
      <c r="M3" s="59" t="s">
        <v>21</v>
      </c>
      <c r="N3" s="59" t="s">
        <v>22</v>
      </c>
      <c r="O3" s="56" t="s">
        <v>34</v>
      </c>
      <c r="P3" s="30" t="s">
        <v>29</v>
      </c>
      <c r="Q3" s="31"/>
      <c r="R3" s="27" t="s">
        <v>9</v>
      </c>
      <c r="S3" s="27" t="s">
        <v>39</v>
      </c>
      <c r="T3" s="43"/>
      <c r="U3" s="35" t="s">
        <v>9</v>
      </c>
      <c r="V3" s="35"/>
      <c r="W3" s="35"/>
      <c r="X3" s="35" t="s">
        <v>27</v>
      </c>
      <c r="Y3" s="35"/>
      <c r="Z3" s="35"/>
      <c r="AA3" s="35"/>
      <c r="AB3" s="35" t="s">
        <v>28</v>
      </c>
      <c r="AC3" s="35"/>
      <c r="AD3" s="35"/>
      <c r="AE3" s="35"/>
      <c r="AF3" s="35"/>
      <c r="AG3" s="30"/>
    </row>
    <row r="4" spans="1:33" ht="23.25" customHeight="1">
      <c r="A4" s="38"/>
      <c r="B4" s="39"/>
      <c r="C4" s="35" t="s">
        <v>15</v>
      </c>
      <c r="D4" s="35" t="s">
        <v>10</v>
      </c>
      <c r="E4" s="35" t="s">
        <v>11</v>
      </c>
      <c r="F4" s="35"/>
      <c r="G4" s="35" t="s">
        <v>10</v>
      </c>
      <c r="H4" s="35" t="s">
        <v>11</v>
      </c>
      <c r="I4" s="35" t="s">
        <v>10</v>
      </c>
      <c r="J4" s="35" t="s">
        <v>11</v>
      </c>
      <c r="K4" s="35" t="s">
        <v>10</v>
      </c>
      <c r="L4" s="35" t="s">
        <v>11</v>
      </c>
      <c r="M4" s="60"/>
      <c r="N4" s="60"/>
      <c r="O4" s="57"/>
      <c r="P4" s="35" t="s">
        <v>10</v>
      </c>
      <c r="Q4" s="35" t="s">
        <v>11</v>
      </c>
      <c r="R4" s="28"/>
      <c r="S4" s="28"/>
      <c r="T4" s="43"/>
      <c r="U4" s="35" t="s">
        <v>15</v>
      </c>
      <c r="V4" s="35" t="s">
        <v>10</v>
      </c>
      <c r="W4" s="35" t="s">
        <v>11</v>
      </c>
      <c r="X4" s="35" t="s">
        <v>23</v>
      </c>
      <c r="Y4" s="35"/>
      <c r="Z4" s="35" t="s">
        <v>24</v>
      </c>
      <c r="AA4" s="35"/>
      <c r="AB4" s="35" t="s">
        <v>25</v>
      </c>
      <c r="AC4" s="35"/>
      <c r="AD4" s="35" t="s">
        <v>23</v>
      </c>
      <c r="AE4" s="35"/>
      <c r="AF4" s="35" t="s">
        <v>26</v>
      </c>
      <c r="AG4" s="30"/>
    </row>
    <row r="5" spans="1:33" ht="23.25" customHeight="1">
      <c r="A5" s="40"/>
      <c r="B5" s="41"/>
      <c r="C5" s="35"/>
      <c r="D5" s="35"/>
      <c r="E5" s="35"/>
      <c r="F5" s="35"/>
      <c r="G5" s="35"/>
      <c r="H5" s="35"/>
      <c r="I5" s="35"/>
      <c r="J5" s="35"/>
      <c r="K5" s="35"/>
      <c r="L5" s="35"/>
      <c r="M5" s="60"/>
      <c r="N5" s="60"/>
      <c r="O5" s="58"/>
      <c r="P5" s="35"/>
      <c r="Q5" s="35"/>
      <c r="R5" s="29"/>
      <c r="S5" s="29"/>
      <c r="T5" s="43"/>
      <c r="U5" s="35"/>
      <c r="V5" s="35"/>
      <c r="W5" s="35"/>
      <c r="X5" s="5" t="s">
        <v>10</v>
      </c>
      <c r="Y5" s="5" t="s">
        <v>11</v>
      </c>
      <c r="Z5" s="5" t="s">
        <v>10</v>
      </c>
      <c r="AA5" s="5" t="s">
        <v>11</v>
      </c>
      <c r="AB5" s="5" t="s">
        <v>10</v>
      </c>
      <c r="AC5" s="5" t="s">
        <v>11</v>
      </c>
      <c r="AD5" s="5" t="s">
        <v>10</v>
      </c>
      <c r="AE5" s="5" t="s">
        <v>11</v>
      </c>
      <c r="AF5" s="5" t="s">
        <v>10</v>
      </c>
      <c r="AG5" s="7" t="s">
        <v>11</v>
      </c>
    </row>
    <row r="6" spans="1:33" ht="25.5" customHeight="1">
      <c r="A6" s="51" t="s">
        <v>35</v>
      </c>
      <c r="B6" s="61"/>
      <c r="C6" s="9">
        <f>SUM(F6:Q6)</f>
        <v>343</v>
      </c>
      <c r="D6" s="9">
        <v>138</v>
      </c>
      <c r="E6" s="9">
        <v>205</v>
      </c>
      <c r="F6" s="9">
        <v>19</v>
      </c>
      <c r="G6" s="9">
        <f t="shared" ref="G6:Q6" si="0">SUM(G29:G32)</f>
        <v>17</v>
      </c>
      <c r="H6" s="9">
        <f t="shared" si="0"/>
        <v>2</v>
      </c>
      <c r="I6" s="9">
        <f t="shared" si="0"/>
        <v>98</v>
      </c>
      <c r="J6" s="9">
        <f t="shared" si="0"/>
        <v>157</v>
      </c>
      <c r="K6" s="9">
        <f t="shared" si="0"/>
        <v>0</v>
      </c>
      <c r="L6" s="9">
        <f t="shared" si="0"/>
        <v>0</v>
      </c>
      <c r="M6" s="9">
        <f t="shared" si="0"/>
        <v>19</v>
      </c>
      <c r="N6" s="9">
        <f t="shared" si="0"/>
        <v>1</v>
      </c>
      <c r="O6" s="9" t="s">
        <v>3</v>
      </c>
      <c r="P6" s="9">
        <f t="shared" si="0"/>
        <v>6</v>
      </c>
      <c r="Q6" s="9">
        <f t="shared" si="0"/>
        <v>24</v>
      </c>
      <c r="R6" s="18">
        <v>6258</v>
      </c>
      <c r="S6" s="9">
        <v>41</v>
      </c>
      <c r="T6" s="25">
        <f>(R6-S6)/(I6+J6)</f>
        <v>24.380392156862744</v>
      </c>
      <c r="U6" s="22">
        <f>SUM(V6:W6)</f>
        <v>59</v>
      </c>
      <c r="V6" s="9">
        <f t="shared" ref="V6:W9" si="1">SUM(X6,Z6,AB6,AD6,AF6)</f>
        <v>19</v>
      </c>
      <c r="W6" s="9">
        <f t="shared" si="1"/>
        <v>40</v>
      </c>
      <c r="X6" s="9">
        <f t="shared" ref="X6:AG6" si="2">SUM(X29:X32)</f>
        <v>3</v>
      </c>
      <c r="Y6" s="9">
        <f t="shared" si="2"/>
        <v>16</v>
      </c>
      <c r="Z6" s="9">
        <f t="shared" si="2"/>
        <v>0</v>
      </c>
      <c r="AA6" s="9">
        <f t="shared" si="2"/>
        <v>4</v>
      </c>
      <c r="AB6" s="9">
        <f t="shared" si="2"/>
        <v>0</v>
      </c>
      <c r="AC6" s="9">
        <f t="shared" si="2"/>
        <v>1</v>
      </c>
      <c r="AD6" s="9">
        <f t="shared" si="2"/>
        <v>0</v>
      </c>
      <c r="AE6" s="9">
        <f t="shared" si="2"/>
        <v>3</v>
      </c>
      <c r="AF6" s="9">
        <f t="shared" si="2"/>
        <v>16</v>
      </c>
      <c r="AG6" s="9">
        <f t="shared" si="2"/>
        <v>16</v>
      </c>
    </row>
    <row r="7" spans="1:33" ht="23.25" customHeight="1">
      <c r="A7" s="51">
        <v>14</v>
      </c>
      <c r="B7" s="61"/>
      <c r="C7" s="9">
        <f>SUM(F7:Q7)</f>
        <v>345</v>
      </c>
      <c r="D7" s="9">
        <v>140</v>
      </c>
      <c r="E7" s="9">
        <v>205</v>
      </c>
      <c r="F7" s="9">
        <v>19</v>
      </c>
      <c r="G7" s="9">
        <f t="shared" ref="G7:Q7" si="3">SUM(G33:G36)</f>
        <v>17</v>
      </c>
      <c r="H7" s="9">
        <f t="shared" si="3"/>
        <v>2</v>
      </c>
      <c r="I7" s="9">
        <f t="shared" si="3"/>
        <v>102</v>
      </c>
      <c r="J7" s="9">
        <f t="shared" si="3"/>
        <v>157</v>
      </c>
      <c r="K7" s="9">
        <f t="shared" si="3"/>
        <v>0</v>
      </c>
      <c r="L7" s="9">
        <f t="shared" si="3"/>
        <v>0</v>
      </c>
      <c r="M7" s="9">
        <f t="shared" si="3"/>
        <v>19</v>
      </c>
      <c r="N7" s="9">
        <f t="shared" si="3"/>
        <v>2</v>
      </c>
      <c r="O7" s="9" t="s">
        <v>3</v>
      </c>
      <c r="P7" s="9">
        <f t="shared" si="3"/>
        <v>4</v>
      </c>
      <c r="Q7" s="9">
        <f t="shared" si="3"/>
        <v>23</v>
      </c>
      <c r="R7" s="18">
        <v>6231</v>
      </c>
      <c r="S7" s="9">
        <v>42</v>
      </c>
      <c r="T7" s="25">
        <f>(R7-S7)/(I7+J7)</f>
        <v>23.895752895752896</v>
      </c>
      <c r="U7" s="22">
        <f>SUM(V7:W7)</f>
        <v>62</v>
      </c>
      <c r="V7" s="9">
        <f t="shared" si="1"/>
        <v>21</v>
      </c>
      <c r="W7" s="9">
        <f t="shared" si="1"/>
        <v>41</v>
      </c>
      <c r="X7" s="9">
        <f t="shared" ref="X7:AG7" si="4">SUM(X33:X36)</f>
        <v>3</v>
      </c>
      <c r="Y7" s="9">
        <f t="shared" si="4"/>
        <v>17</v>
      </c>
      <c r="Z7" s="9">
        <f t="shared" si="4"/>
        <v>0</v>
      </c>
      <c r="AA7" s="9">
        <f t="shared" si="4"/>
        <v>3</v>
      </c>
      <c r="AB7" s="9">
        <f t="shared" si="4"/>
        <v>1</v>
      </c>
      <c r="AC7" s="9">
        <f t="shared" si="4"/>
        <v>1</v>
      </c>
      <c r="AD7" s="9">
        <f t="shared" si="4"/>
        <v>0</v>
      </c>
      <c r="AE7" s="9">
        <f t="shared" si="4"/>
        <v>3</v>
      </c>
      <c r="AF7" s="9">
        <f t="shared" si="4"/>
        <v>17</v>
      </c>
      <c r="AG7" s="9">
        <f t="shared" si="4"/>
        <v>17</v>
      </c>
    </row>
    <row r="8" spans="1:33" ht="23.25" customHeight="1">
      <c r="A8" s="51">
        <v>15</v>
      </c>
      <c r="B8" s="61"/>
      <c r="C8" s="9">
        <f>SUM(F8:Q8)</f>
        <v>353</v>
      </c>
      <c r="D8" s="9">
        <v>140</v>
      </c>
      <c r="E8" s="9">
        <v>213</v>
      </c>
      <c r="F8" s="9">
        <v>19</v>
      </c>
      <c r="G8" s="9">
        <f t="shared" ref="G8:Q8" si="5">SUM(G37:G40)</f>
        <v>17</v>
      </c>
      <c r="H8" s="9">
        <f t="shared" si="5"/>
        <v>2</v>
      </c>
      <c r="I8" s="9">
        <f t="shared" si="5"/>
        <v>102</v>
      </c>
      <c r="J8" s="9">
        <f t="shared" si="5"/>
        <v>162</v>
      </c>
      <c r="K8" s="9">
        <f t="shared" si="5"/>
        <v>0</v>
      </c>
      <c r="L8" s="9">
        <f t="shared" si="5"/>
        <v>0</v>
      </c>
      <c r="M8" s="9">
        <f t="shared" si="5"/>
        <v>19</v>
      </c>
      <c r="N8" s="9">
        <f t="shared" si="5"/>
        <v>3</v>
      </c>
      <c r="O8" s="9" t="s">
        <v>3</v>
      </c>
      <c r="P8" s="9">
        <f t="shared" si="5"/>
        <v>4</v>
      </c>
      <c r="Q8" s="9">
        <f t="shared" si="5"/>
        <v>25</v>
      </c>
      <c r="R8" s="18">
        <v>6256</v>
      </c>
      <c r="S8" s="9">
        <v>45</v>
      </c>
      <c r="T8" s="25">
        <f>(R8-S8)/(I8+J8)</f>
        <v>23.526515151515152</v>
      </c>
      <c r="U8" s="22">
        <f>SUM(V8:W8)</f>
        <v>64</v>
      </c>
      <c r="V8" s="9">
        <f t="shared" si="1"/>
        <v>25</v>
      </c>
      <c r="W8" s="9">
        <f t="shared" si="1"/>
        <v>39</v>
      </c>
      <c r="X8" s="9">
        <f t="shared" ref="X8:AG8" si="6">SUM(X37:X40)</f>
        <v>6</v>
      </c>
      <c r="Y8" s="9">
        <f t="shared" si="6"/>
        <v>13</v>
      </c>
      <c r="Z8" s="9">
        <f t="shared" si="6"/>
        <v>0</v>
      </c>
      <c r="AA8" s="9">
        <f t="shared" si="6"/>
        <v>4</v>
      </c>
      <c r="AB8" s="9">
        <f t="shared" si="6"/>
        <v>3</v>
      </c>
      <c r="AC8" s="9">
        <f t="shared" si="6"/>
        <v>1</v>
      </c>
      <c r="AD8" s="9">
        <f t="shared" si="6"/>
        <v>0</v>
      </c>
      <c r="AE8" s="9">
        <f t="shared" si="6"/>
        <v>3</v>
      </c>
      <c r="AF8" s="9">
        <f t="shared" si="6"/>
        <v>16</v>
      </c>
      <c r="AG8" s="9">
        <f t="shared" si="6"/>
        <v>18</v>
      </c>
    </row>
    <row r="9" spans="1:33" ht="23.25" customHeight="1">
      <c r="A9" s="51">
        <v>16</v>
      </c>
      <c r="B9" s="61"/>
      <c r="C9" s="9">
        <f>SUM(F9:Q9)</f>
        <v>363</v>
      </c>
      <c r="D9" s="9">
        <v>154</v>
      </c>
      <c r="E9" s="9">
        <v>209</v>
      </c>
      <c r="F9" s="9">
        <v>19</v>
      </c>
      <c r="G9" s="9">
        <f t="shared" ref="G9:Q9" si="7">SUM(G41:G44)</f>
        <v>16</v>
      </c>
      <c r="H9" s="9">
        <f t="shared" si="7"/>
        <v>3</v>
      </c>
      <c r="I9" s="9">
        <f t="shared" si="7"/>
        <v>112</v>
      </c>
      <c r="J9" s="9">
        <f t="shared" si="7"/>
        <v>160</v>
      </c>
      <c r="K9" s="9">
        <f t="shared" si="7"/>
        <v>0</v>
      </c>
      <c r="L9" s="9">
        <f t="shared" si="7"/>
        <v>0</v>
      </c>
      <c r="M9" s="9">
        <f t="shared" si="7"/>
        <v>19</v>
      </c>
      <c r="N9" s="9">
        <f t="shared" si="7"/>
        <v>2</v>
      </c>
      <c r="O9" s="9" t="s">
        <v>3</v>
      </c>
      <c r="P9" s="9">
        <f t="shared" si="7"/>
        <v>8</v>
      </c>
      <c r="Q9" s="9">
        <f t="shared" si="7"/>
        <v>24</v>
      </c>
      <c r="R9" s="24">
        <v>6288</v>
      </c>
      <c r="S9" s="9">
        <v>49</v>
      </c>
      <c r="T9" s="25">
        <f>(R9-S9)/(I9+J9)</f>
        <v>22.9375</v>
      </c>
      <c r="U9" s="22">
        <f>SUM(V9:W9)</f>
        <v>60</v>
      </c>
      <c r="V9" s="9">
        <f t="shared" si="1"/>
        <v>24</v>
      </c>
      <c r="W9" s="9">
        <f t="shared" si="1"/>
        <v>36</v>
      </c>
      <c r="X9" s="9">
        <f t="shared" ref="X9:AG9" si="8">SUM(X41:X44)</f>
        <v>7</v>
      </c>
      <c r="Y9" s="9">
        <f t="shared" si="8"/>
        <v>12</v>
      </c>
      <c r="Z9" s="9">
        <f t="shared" si="8"/>
        <v>0</v>
      </c>
      <c r="AA9" s="9">
        <f t="shared" si="8"/>
        <v>2</v>
      </c>
      <c r="AB9" s="9">
        <f t="shared" si="8"/>
        <v>1</v>
      </c>
      <c r="AC9" s="9">
        <f t="shared" si="8"/>
        <v>2</v>
      </c>
      <c r="AD9" s="9">
        <f t="shared" si="8"/>
        <v>0</v>
      </c>
      <c r="AE9" s="9">
        <f t="shared" si="8"/>
        <v>3</v>
      </c>
      <c r="AF9" s="9">
        <f t="shared" si="8"/>
        <v>16</v>
      </c>
      <c r="AG9" s="9">
        <f t="shared" si="8"/>
        <v>17</v>
      </c>
    </row>
    <row r="10" spans="1:33" ht="23.25" customHeight="1">
      <c r="A10" s="51">
        <v>17</v>
      </c>
      <c r="B10" s="61"/>
      <c r="C10" s="9">
        <v>366</v>
      </c>
      <c r="D10" s="9">
        <v>148</v>
      </c>
      <c r="E10" s="9">
        <v>218</v>
      </c>
      <c r="F10" s="9">
        <v>19</v>
      </c>
      <c r="G10" s="9">
        <v>15</v>
      </c>
      <c r="H10" s="9">
        <v>4</v>
      </c>
      <c r="I10" s="9">
        <v>109</v>
      </c>
      <c r="J10" s="9">
        <v>161</v>
      </c>
      <c r="K10" s="9">
        <v>0</v>
      </c>
      <c r="L10" s="9">
        <v>0</v>
      </c>
      <c r="M10" s="9">
        <v>18</v>
      </c>
      <c r="N10" s="9">
        <v>2</v>
      </c>
      <c r="O10" s="9" t="s">
        <v>37</v>
      </c>
      <c r="P10" s="9">
        <v>6</v>
      </c>
      <c r="Q10" s="9">
        <v>32</v>
      </c>
      <c r="R10" s="18">
        <v>6264</v>
      </c>
      <c r="S10" s="9">
        <v>59</v>
      </c>
      <c r="T10" s="21">
        <f t="shared" ref="T10:T16" si="9">(R10-S10)/(I10+J10)</f>
        <v>22.981481481481481</v>
      </c>
      <c r="U10" s="22">
        <v>57</v>
      </c>
      <c r="V10" s="9">
        <v>23</v>
      </c>
      <c r="W10" s="9">
        <v>34</v>
      </c>
      <c r="X10" s="9">
        <v>7</v>
      </c>
      <c r="Y10" s="9">
        <v>12</v>
      </c>
      <c r="Z10" s="9">
        <v>0</v>
      </c>
      <c r="AA10" s="9">
        <v>2</v>
      </c>
      <c r="AB10" s="9">
        <v>0</v>
      </c>
      <c r="AC10" s="9">
        <v>3</v>
      </c>
      <c r="AD10" s="9">
        <v>0</v>
      </c>
      <c r="AE10" s="9">
        <v>6</v>
      </c>
      <c r="AF10" s="9">
        <v>16</v>
      </c>
      <c r="AG10" s="9">
        <v>11</v>
      </c>
    </row>
    <row r="11" spans="1:33" ht="23.25" customHeight="1">
      <c r="A11" s="51">
        <v>18</v>
      </c>
      <c r="B11" s="61"/>
      <c r="C11" s="9">
        <v>365</v>
      </c>
      <c r="D11" s="9">
        <v>152</v>
      </c>
      <c r="E11" s="9">
        <v>213</v>
      </c>
      <c r="F11" s="9">
        <v>19</v>
      </c>
      <c r="G11" s="9">
        <v>16</v>
      </c>
      <c r="H11" s="9">
        <v>3</v>
      </c>
      <c r="I11" s="9">
        <v>113</v>
      </c>
      <c r="J11" s="9">
        <v>158</v>
      </c>
      <c r="K11" s="9">
        <v>0</v>
      </c>
      <c r="L11" s="9">
        <v>0</v>
      </c>
      <c r="M11" s="9">
        <v>22</v>
      </c>
      <c r="N11" s="9">
        <v>0</v>
      </c>
      <c r="O11" s="9" t="s">
        <v>37</v>
      </c>
      <c r="P11" s="9">
        <v>5</v>
      </c>
      <c r="Q11" s="9">
        <v>29</v>
      </c>
      <c r="R11" s="18">
        <v>6251</v>
      </c>
      <c r="S11" s="9">
        <v>68</v>
      </c>
      <c r="T11" s="21">
        <f t="shared" si="9"/>
        <v>22.815498154981551</v>
      </c>
      <c r="U11" s="22">
        <v>61</v>
      </c>
      <c r="V11" s="9">
        <v>20</v>
      </c>
      <c r="W11" s="9">
        <v>41</v>
      </c>
      <c r="X11" s="9">
        <v>5</v>
      </c>
      <c r="Y11" s="9">
        <v>15</v>
      </c>
      <c r="Z11" s="9">
        <v>0</v>
      </c>
      <c r="AA11" s="9">
        <v>2</v>
      </c>
      <c r="AB11" s="9">
        <v>0</v>
      </c>
      <c r="AC11" s="9">
        <v>0</v>
      </c>
      <c r="AD11" s="9">
        <v>0</v>
      </c>
      <c r="AE11" s="9">
        <v>0</v>
      </c>
      <c r="AF11" s="9">
        <v>15</v>
      </c>
      <c r="AG11" s="9">
        <v>24</v>
      </c>
    </row>
    <row r="12" spans="1:33" s="10" customFormat="1" ht="23.25" customHeight="1">
      <c r="A12" s="32">
        <v>19</v>
      </c>
      <c r="B12" s="33"/>
      <c r="C12" s="9">
        <v>369</v>
      </c>
      <c r="D12" s="9">
        <v>153</v>
      </c>
      <c r="E12" s="9">
        <v>216</v>
      </c>
      <c r="F12" s="9">
        <v>19</v>
      </c>
      <c r="G12" s="9">
        <v>16</v>
      </c>
      <c r="H12" s="9">
        <v>4</v>
      </c>
      <c r="I12" s="9">
        <v>112</v>
      </c>
      <c r="J12" s="9">
        <v>166</v>
      </c>
      <c r="K12" s="9">
        <v>0</v>
      </c>
      <c r="L12" s="9">
        <v>0</v>
      </c>
      <c r="M12" s="9">
        <v>21</v>
      </c>
      <c r="N12" s="9">
        <v>0</v>
      </c>
      <c r="O12" s="9" t="s">
        <v>37</v>
      </c>
      <c r="P12" s="9">
        <v>7</v>
      </c>
      <c r="Q12" s="9">
        <v>24</v>
      </c>
      <c r="R12" s="18">
        <v>6138</v>
      </c>
      <c r="S12" s="9">
        <v>79</v>
      </c>
      <c r="T12" s="21">
        <f t="shared" si="9"/>
        <v>21.794964028776977</v>
      </c>
      <c r="U12" s="22">
        <v>58</v>
      </c>
      <c r="V12" s="9">
        <v>20</v>
      </c>
      <c r="W12" s="9">
        <v>38</v>
      </c>
      <c r="X12" s="9">
        <v>4</v>
      </c>
      <c r="Y12" s="9">
        <v>13</v>
      </c>
      <c r="Z12" s="9">
        <v>0</v>
      </c>
      <c r="AA12" s="9">
        <v>2</v>
      </c>
      <c r="AB12" s="9">
        <v>0</v>
      </c>
      <c r="AC12" s="9">
        <v>0</v>
      </c>
      <c r="AD12" s="9">
        <v>0</v>
      </c>
      <c r="AE12" s="9">
        <v>0</v>
      </c>
      <c r="AF12" s="9">
        <v>16</v>
      </c>
      <c r="AG12" s="9">
        <v>23</v>
      </c>
    </row>
    <row r="13" spans="1:33" s="10" customFormat="1" ht="23.25" customHeight="1">
      <c r="A13" s="32">
        <v>20</v>
      </c>
      <c r="B13" s="33"/>
      <c r="C13" s="9">
        <v>354</v>
      </c>
      <c r="D13" s="9">
        <v>146</v>
      </c>
      <c r="E13" s="9">
        <v>208</v>
      </c>
      <c r="F13" s="9">
        <v>16</v>
      </c>
      <c r="G13" s="9">
        <v>14</v>
      </c>
      <c r="H13" s="9">
        <v>3</v>
      </c>
      <c r="I13" s="9">
        <v>107</v>
      </c>
      <c r="J13" s="9">
        <v>155</v>
      </c>
      <c r="K13" s="9">
        <v>0</v>
      </c>
      <c r="L13" s="9">
        <v>0</v>
      </c>
      <c r="M13" s="9">
        <v>16</v>
      </c>
      <c r="N13" s="9">
        <v>2</v>
      </c>
      <c r="O13" s="9">
        <v>0</v>
      </c>
      <c r="P13" s="9">
        <v>11</v>
      </c>
      <c r="Q13" s="9">
        <v>30</v>
      </c>
      <c r="R13" s="18">
        <v>6072</v>
      </c>
      <c r="S13" s="9">
        <v>92</v>
      </c>
      <c r="T13" s="21">
        <f t="shared" si="9"/>
        <v>22.824427480916029</v>
      </c>
      <c r="U13" s="22">
        <v>52</v>
      </c>
      <c r="V13" s="9">
        <v>16</v>
      </c>
      <c r="W13" s="9">
        <v>36</v>
      </c>
      <c r="X13" s="9">
        <v>2</v>
      </c>
      <c r="Y13" s="9">
        <v>15</v>
      </c>
      <c r="Z13" s="9">
        <v>0</v>
      </c>
      <c r="AA13" s="9">
        <v>2</v>
      </c>
      <c r="AB13" s="9">
        <v>2</v>
      </c>
      <c r="AC13" s="9">
        <v>0</v>
      </c>
      <c r="AD13" s="9">
        <v>0</v>
      </c>
      <c r="AE13" s="9">
        <v>3</v>
      </c>
      <c r="AF13" s="9">
        <v>12</v>
      </c>
      <c r="AG13" s="9">
        <v>16</v>
      </c>
    </row>
    <row r="14" spans="1:33" s="10" customFormat="1" ht="23.25" customHeight="1">
      <c r="A14" s="32">
        <v>21</v>
      </c>
      <c r="B14" s="33"/>
      <c r="C14" s="9">
        <v>339</v>
      </c>
      <c r="D14" s="9">
        <v>140</v>
      </c>
      <c r="E14" s="9">
        <v>199</v>
      </c>
      <c r="F14" s="9">
        <v>16</v>
      </c>
      <c r="G14" s="9">
        <v>14</v>
      </c>
      <c r="H14" s="9">
        <v>3</v>
      </c>
      <c r="I14" s="9">
        <v>102</v>
      </c>
      <c r="J14" s="9">
        <v>153</v>
      </c>
      <c r="K14" s="9">
        <v>0</v>
      </c>
      <c r="L14" s="9">
        <v>0</v>
      </c>
      <c r="M14" s="9">
        <v>14</v>
      </c>
      <c r="N14" s="9">
        <v>3</v>
      </c>
      <c r="O14" s="9">
        <v>0</v>
      </c>
      <c r="P14" s="9">
        <v>10</v>
      </c>
      <c r="Q14" s="9">
        <v>24</v>
      </c>
      <c r="R14" s="18">
        <v>5912</v>
      </c>
      <c r="S14" s="9">
        <v>93</v>
      </c>
      <c r="T14" s="21">
        <f t="shared" si="9"/>
        <v>22.819607843137256</v>
      </c>
      <c r="U14" s="22">
        <v>50</v>
      </c>
      <c r="V14" s="9">
        <v>14</v>
      </c>
      <c r="W14" s="9">
        <v>36</v>
      </c>
      <c r="X14" s="9">
        <v>1</v>
      </c>
      <c r="Y14" s="9">
        <v>16</v>
      </c>
      <c r="Z14" s="9">
        <v>0</v>
      </c>
      <c r="AA14" s="9">
        <v>2</v>
      </c>
      <c r="AB14" s="9">
        <v>1</v>
      </c>
      <c r="AC14" s="9">
        <v>3</v>
      </c>
      <c r="AD14" s="9">
        <v>0</v>
      </c>
      <c r="AE14" s="9">
        <v>2</v>
      </c>
      <c r="AF14" s="9">
        <v>12</v>
      </c>
      <c r="AG14" s="9">
        <v>13</v>
      </c>
    </row>
    <row r="15" spans="1:33" s="10" customFormat="1" ht="23.25" customHeight="1">
      <c r="A15" s="32">
        <v>22</v>
      </c>
      <c r="B15" s="32"/>
      <c r="C15" s="22">
        <v>344</v>
      </c>
      <c r="D15" s="9">
        <v>143</v>
      </c>
      <c r="E15" s="9">
        <v>201</v>
      </c>
      <c r="F15" s="9">
        <v>16</v>
      </c>
      <c r="G15" s="9">
        <v>14</v>
      </c>
      <c r="H15" s="9">
        <v>3</v>
      </c>
      <c r="I15" s="9">
        <v>106</v>
      </c>
      <c r="J15" s="9">
        <v>159</v>
      </c>
      <c r="K15" s="9">
        <v>0</v>
      </c>
      <c r="L15" s="9">
        <v>0</v>
      </c>
      <c r="M15" s="9">
        <v>15</v>
      </c>
      <c r="N15" s="9">
        <v>4</v>
      </c>
      <c r="O15" s="9">
        <v>1</v>
      </c>
      <c r="P15" s="9">
        <v>8</v>
      </c>
      <c r="Q15" s="9">
        <v>18</v>
      </c>
      <c r="R15" s="18">
        <v>5884</v>
      </c>
      <c r="S15" s="9">
        <v>104</v>
      </c>
      <c r="T15" s="21">
        <f t="shared" si="9"/>
        <v>21.811320754716981</v>
      </c>
      <c r="U15" s="22">
        <v>58</v>
      </c>
      <c r="V15" s="9">
        <v>16</v>
      </c>
      <c r="W15" s="9">
        <v>42</v>
      </c>
      <c r="X15" s="9">
        <v>1</v>
      </c>
      <c r="Y15" s="9">
        <v>17</v>
      </c>
      <c r="Z15" s="9">
        <v>0</v>
      </c>
      <c r="AA15" s="9">
        <v>1</v>
      </c>
      <c r="AB15" s="9">
        <v>3</v>
      </c>
      <c r="AC15" s="9">
        <v>2</v>
      </c>
      <c r="AD15" s="9">
        <v>0</v>
      </c>
      <c r="AE15" s="9">
        <v>3</v>
      </c>
      <c r="AF15" s="9">
        <v>12</v>
      </c>
      <c r="AG15" s="9">
        <v>19</v>
      </c>
    </row>
    <row r="16" spans="1:33" s="10" customFormat="1" ht="23.25" customHeight="1">
      <c r="A16" s="32">
        <v>23</v>
      </c>
      <c r="B16" s="32"/>
      <c r="C16" s="22">
        <v>337</v>
      </c>
      <c r="D16" s="9">
        <v>141</v>
      </c>
      <c r="E16" s="9">
        <v>196</v>
      </c>
      <c r="F16" s="9">
        <v>16</v>
      </c>
      <c r="G16" s="9">
        <v>14</v>
      </c>
      <c r="H16" s="9">
        <v>3</v>
      </c>
      <c r="I16" s="9">
        <v>106</v>
      </c>
      <c r="J16" s="9">
        <v>151</v>
      </c>
      <c r="K16" s="9">
        <v>0</v>
      </c>
      <c r="L16" s="9">
        <v>0</v>
      </c>
      <c r="M16" s="9">
        <v>16</v>
      </c>
      <c r="N16" s="9">
        <v>2</v>
      </c>
      <c r="O16" s="9">
        <v>1</v>
      </c>
      <c r="P16" s="9">
        <v>8</v>
      </c>
      <c r="Q16" s="9">
        <v>20</v>
      </c>
      <c r="R16" s="18">
        <v>5728</v>
      </c>
      <c r="S16" s="9">
        <v>99</v>
      </c>
      <c r="T16" s="21">
        <f t="shared" si="9"/>
        <v>21.902723735408561</v>
      </c>
      <c r="U16" s="22">
        <v>80</v>
      </c>
      <c r="V16" s="9">
        <v>19</v>
      </c>
      <c r="W16" s="9">
        <v>61</v>
      </c>
      <c r="X16" s="9">
        <v>3</v>
      </c>
      <c r="Y16" s="9">
        <v>15</v>
      </c>
      <c r="Z16" s="9">
        <v>0</v>
      </c>
      <c r="AA16" s="9">
        <v>1</v>
      </c>
      <c r="AB16" s="9">
        <v>3</v>
      </c>
      <c r="AC16" s="9">
        <v>6</v>
      </c>
      <c r="AD16" s="9">
        <v>0</v>
      </c>
      <c r="AE16" s="9">
        <v>3</v>
      </c>
      <c r="AF16" s="9">
        <v>13</v>
      </c>
      <c r="AG16" s="9">
        <v>36</v>
      </c>
    </row>
    <row r="17" spans="1:33" s="10" customFormat="1" ht="23.25" customHeight="1">
      <c r="A17" s="32">
        <v>24</v>
      </c>
      <c r="B17" s="33"/>
      <c r="C17" s="9">
        <v>330</v>
      </c>
      <c r="D17" s="9">
        <v>141</v>
      </c>
      <c r="E17" s="9">
        <v>189</v>
      </c>
      <c r="F17" s="9">
        <v>16</v>
      </c>
      <c r="G17" s="9">
        <v>14</v>
      </c>
      <c r="H17" s="9">
        <v>3</v>
      </c>
      <c r="I17" s="9">
        <v>107</v>
      </c>
      <c r="J17" s="9">
        <v>140</v>
      </c>
      <c r="K17" s="9">
        <v>0</v>
      </c>
      <c r="L17" s="9">
        <v>0</v>
      </c>
      <c r="M17" s="9">
        <v>15</v>
      </c>
      <c r="N17" s="9">
        <v>3</v>
      </c>
      <c r="O17" s="9">
        <v>1</v>
      </c>
      <c r="P17" s="9">
        <v>8</v>
      </c>
      <c r="Q17" s="9">
        <v>23</v>
      </c>
      <c r="R17" s="18">
        <v>5540</v>
      </c>
      <c r="S17" s="9">
        <v>97</v>
      </c>
      <c r="T17" s="21">
        <f>(R17-S17)/(I17+J17)</f>
        <v>22.036437246963562</v>
      </c>
      <c r="U17" s="22">
        <v>99</v>
      </c>
      <c r="V17" s="9">
        <v>25</v>
      </c>
      <c r="W17" s="9">
        <v>74</v>
      </c>
      <c r="X17" s="9">
        <v>3</v>
      </c>
      <c r="Y17" s="9">
        <v>16</v>
      </c>
      <c r="Z17" s="9">
        <v>0</v>
      </c>
      <c r="AA17" s="9">
        <v>1</v>
      </c>
      <c r="AB17" s="9">
        <v>3</v>
      </c>
      <c r="AC17" s="9">
        <v>2</v>
      </c>
      <c r="AD17" s="9">
        <v>0</v>
      </c>
      <c r="AE17" s="9">
        <v>2</v>
      </c>
      <c r="AF17" s="9">
        <f t="shared" ref="AF17:AG19" si="10">V17-X17-Z17-AB17-AD17</f>
        <v>19</v>
      </c>
      <c r="AG17" s="9">
        <f t="shared" si="10"/>
        <v>53</v>
      </c>
    </row>
    <row r="18" spans="1:33" s="10" customFormat="1" ht="23.25" customHeight="1">
      <c r="A18" s="32">
        <v>25</v>
      </c>
      <c r="B18" s="33"/>
      <c r="C18" s="9">
        <v>326</v>
      </c>
      <c r="D18" s="9">
        <v>141</v>
      </c>
      <c r="E18" s="9">
        <v>185</v>
      </c>
      <c r="F18" s="9">
        <v>16</v>
      </c>
      <c r="G18" s="9">
        <v>15</v>
      </c>
      <c r="H18" s="9">
        <v>2</v>
      </c>
      <c r="I18" s="9">
        <v>109</v>
      </c>
      <c r="J18" s="9">
        <v>137</v>
      </c>
      <c r="K18" s="9">
        <v>0</v>
      </c>
      <c r="L18" s="9">
        <v>0</v>
      </c>
      <c r="M18" s="9">
        <v>12</v>
      </c>
      <c r="N18" s="9">
        <v>5</v>
      </c>
      <c r="O18" s="9">
        <v>0</v>
      </c>
      <c r="P18" s="9">
        <v>5</v>
      </c>
      <c r="Q18" s="9">
        <v>25</v>
      </c>
      <c r="R18" s="18">
        <v>5531</v>
      </c>
      <c r="S18" s="9">
        <v>115</v>
      </c>
      <c r="T18" s="21">
        <f>(R18-S18)/(I18+J18)</f>
        <v>22.016260162601625</v>
      </c>
      <c r="U18" s="22">
        <v>103</v>
      </c>
      <c r="V18" s="9">
        <v>27</v>
      </c>
      <c r="W18" s="9">
        <v>76</v>
      </c>
      <c r="X18" s="9">
        <v>3</v>
      </c>
      <c r="Y18" s="9">
        <v>15</v>
      </c>
      <c r="Z18" s="9">
        <v>0</v>
      </c>
      <c r="AA18" s="9">
        <v>2</v>
      </c>
      <c r="AB18" s="9">
        <v>4</v>
      </c>
      <c r="AC18" s="9">
        <v>4</v>
      </c>
      <c r="AD18" s="9">
        <v>0</v>
      </c>
      <c r="AE18" s="9">
        <v>2</v>
      </c>
      <c r="AF18" s="9">
        <f t="shared" si="10"/>
        <v>20</v>
      </c>
      <c r="AG18" s="9">
        <f t="shared" si="10"/>
        <v>53</v>
      </c>
    </row>
    <row r="19" spans="1:33" s="10" customFormat="1" ht="23.25" customHeight="1">
      <c r="A19" s="32">
        <v>26</v>
      </c>
      <c r="B19" s="33"/>
      <c r="C19" s="9">
        <v>320</v>
      </c>
      <c r="D19" s="9">
        <v>135</v>
      </c>
      <c r="E19" s="9">
        <v>185</v>
      </c>
      <c r="F19" s="9">
        <v>16</v>
      </c>
      <c r="G19" s="9">
        <v>11</v>
      </c>
      <c r="H19" s="9">
        <v>5</v>
      </c>
      <c r="I19" s="9">
        <v>105</v>
      </c>
      <c r="J19" s="9">
        <v>134</v>
      </c>
      <c r="K19" s="9">
        <v>0</v>
      </c>
      <c r="L19" s="9">
        <v>0</v>
      </c>
      <c r="M19" s="9">
        <v>12</v>
      </c>
      <c r="N19" s="9">
        <v>5</v>
      </c>
      <c r="O19" s="9">
        <v>0</v>
      </c>
      <c r="P19" s="9">
        <v>4</v>
      </c>
      <c r="Q19" s="9">
        <v>27</v>
      </c>
      <c r="R19" s="18">
        <v>5425</v>
      </c>
      <c r="S19" s="9">
        <v>114</v>
      </c>
      <c r="T19" s="21">
        <f>(R19-S19)/(I19+J19)</f>
        <v>22.221757322175733</v>
      </c>
      <c r="U19" s="22">
        <v>108</v>
      </c>
      <c r="V19" s="9">
        <v>28</v>
      </c>
      <c r="W19" s="9">
        <v>80</v>
      </c>
      <c r="X19" s="9">
        <v>4</v>
      </c>
      <c r="Y19" s="9">
        <v>15</v>
      </c>
      <c r="Z19" s="9">
        <v>1</v>
      </c>
      <c r="AA19" s="9">
        <v>1</v>
      </c>
      <c r="AB19" s="9">
        <v>3</v>
      </c>
      <c r="AC19" s="9">
        <v>5</v>
      </c>
      <c r="AD19" s="9">
        <v>0</v>
      </c>
      <c r="AE19" s="9">
        <v>2</v>
      </c>
      <c r="AF19" s="9">
        <f t="shared" si="10"/>
        <v>20</v>
      </c>
      <c r="AG19" s="9">
        <f t="shared" si="10"/>
        <v>57</v>
      </c>
    </row>
    <row r="20" spans="1:33" s="10" customFormat="1" ht="23.25" customHeight="1">
      <c r="A20" s="32">
        <v>27</v>
      </c>
      <c r="B20" s="32"/>
      <c r="C20" s="22">
        <v>325</v>
      </c>
      <c r="D20" s="9">
        <v>140</v>
      </c>
      <c r="E20" s="9">
        <v>185</v>
      </c>
      <c r="F20" s="9">
        <v>17</v>
      </c>
      <c r="G20" s="9">
        <v>14</v>
      </c>
      <c r="H20" s="9">
        <v>3</v>
      </c>
      <c r="I20" s="9">
        <v>99</v>
      </c>
      <c r="J20" s="9">
        <v>142</v>
      </c>
      <c r="K20" s="9">
        <v>0</v>
      </c>
      <c r="L20" s="9">
        <v>0</v>
      </c>
      <c r="M20" s="9">
        <v>15</v>
      </c>
      <c r="N20" s="9">
        <v>2</v>
      </c>
      <c r="O20" s="9">
        <v>1</v>
      </c>
      <c r="P20" s="9">
        <v>11</v>
      </c>
      <c r="Q20" s="9">
        <v>21</v>
      </c>
      <c r="R20" s="18">
        <v>5387</v>
      </c>
      <c r="S20" s="9">
        <v>125</v>
      </c>
      <c r="T20" s="26">
        <f>(R20-S20)/(I20+J20)</f>
        <v>21.834024896265561</v>
      </c>
      <c r="U20" s="22">
        <v>113</v>
      </c>
      <c r="V20" s="9">
        <v>24</v>
      </c>
      <c r="W20" s="9">
        <v>89</v>
      </c>
      <c r="X20" s="9">
        <v>4</v>
      </c>
      <c r="Y20" s="9">
        <v>16</v>
      </c>
      <c r="Z20" s="9" t="s">
        <v>0</v>
      </c>
      <c r="AA20" s="23" t="s">
        <v>0</v>
      </c>
      <c r="AB20" s="9">
        <v>2</v>
      </c>
      <c r="AC20" s="9">
        <v>5</v>
      </c>
      <c r="AD20" s="9">
        <v>0</v>
      </c>
      <c r="AE20" s="9">
        <v>5</v>
      </c>
      <c r="AF20" s="9">
        <v>18</v>
      </c>
      <c r="AG20" s="9">
        <v>63</v>
      </c>
    </row>
    <row r="21" spans="1:33" s="10" customFormat="1" ht="23.25" customHeight="1">
      <c r="A21" s="32">
        <v>28</v>
      </c>
      <c r="B21" s="33"/>
      <c r="C21" s="9">
        <v>317</v>
      </c>
      <c r="D21" s="9">
        <v>136</v>
      </c>
      <c r="E21" s="9">
        <v>181</v>
      </c>
      <c r="F21" s="9">
        <v>17</v>
      </c>
      <c r="G21" s="9">
        <v>14</v>
      </c>
      <c r="H21" s="9">
        <v>3</v>
      </c>
      <c r="I21" s="9">
        <v>98</v>
      </c>
      <c r="J21" s="9">
        <v>141</v>
      </c>
      <c r="K21" s="9">
        <v>0</v>
      </c>
      <c r="L21" s="9">
        <v>0</v>
      </c>
      <c r="M21" s="9">
        <v>16</v>
      </c>
      <c r="N21" s="9">
        <v>2</v>
      </c>
      <c r="O21" s="9">
        <v>1</v>
      </c>
      <c r="P21" s="9">
        <v>8</v>
      </c>
      <c r="Q21" s="9">
        <v>17</v>
      </c>
      <c r="R21" s="18">
        <v>5259</v>
      </c>
      <c r="S21" s="9">
        <v>134</v>
      </c>
      <c r="T21" s="26">
        <f>(R21-S21)/(I21+J21)</f>
        <v>21.443514644351463</v>
      </c>
      <c r="U21" s="9">
        <v>116</v>
      </c>
      <c r="V21" s="9">
        <v>28</v>
      </c>
      <c r="W21" s="9">
        <v>88</v>
      </c>
      <c r="X21" s="9">
        <v>6</v>
      </c>
      <c r="Y21" s="9">
        <v>12</v>
      </c>
      <c r="Z21" s="9" t="s">
        <v>0</v>
      </c>
      <c r="AA21" s="23" t="s">
        <v>0</v>
      </c>
      <c r="AB21" s="9">
        <v>2</v>
      </c>
      <c r="AC21" s="9">
        <v>7</v>
      </c>
      <c r="AD21" s="9">
        <v>0</v>
      </c>
      <c r="AE21" s="9">
        <v>5</v>
      </c>
      <c r="AF21" s="9">
        <v>20</v>
      </c>
      <c r="AG21" s="9">
        <v>64</v>
      </c>
    </row>
    <row r="22" spans="1:33">
      <c r="A22" s="10" t="s">
        <v>41</v>
      </c>
    </row>
    <row r="23" spans="1:33">
      <c r="A23" s="10" t="s">
        <v>14</v>
      </c>
      <c r="H23" s="19"/>
      <c r="S23" s="20"/>
    </row>
    <row r="24" spans="1:33" ht="17.25" hidden="1" customHeight="1" thickBot="1">
      <c r="A24" s="1" t="s">
        <v>36</v>
      </c>
      <c r="H24" s="12" t="s">
        <v>16</v>
      </c>
      <c r="AG24" s="14" t="s">
        <v>32</v>
      </c>
    </row>
    <row r="25" spans="1:33" ht="12.75" hidden="1" customHeight="1">
      <c r="A25" s="53" t="s">
        <v>13</v>
      </c>
      <c r="B25" s="49"/>
      <c r="C25" s="46" t="s">
        <v>30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52"/>
      <c r="R25" s="17"/>
      <c r="S25" s="17"/>
      <c r="T25" s="48" t="s">
        <v>20</v>
      </c>
      <c r="U25" s="46" t="s">
        <v>12</v>
      </c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</row>
    <row r="26" spans="1:33" ht="12.75" hidden="1" customHeight="1">
      <c r="A26" s="54"/>
      <c r="B26" s="50"/>
      <c r="C26" s="35" t="s">
        <v>9</v>
      </c>
      <c r="D26" s="35"/>
      <c r="E26" s="35"/>
      <c r="F26" s="35" t="s">
        <v>19</v>
      </c>
      <c r="G26" s="35" t="s">
        <v>17</v>
      </c>
      <c r="H26" s="35"/>
      <c r="I26" s="35" t="s">
        <v>18</v>
      </c>
      <c r="J26" s="35"/>
      <c r="K26" s="35" t="s">
        <v>31</v>
      </c>
      <c r="L26" s="35"/>
      <c r="M26" s="44" t="s">
        <v>21</v>
      </c>
      <c r="N26" s="44" t="s">
        <v>22</v>
      </c>
      <c r="O26" s="15"/>
      <c r="P26" s="30" t="s">
        <v>29</v>
      </c>
      <c r="Q26" s="31"/>
      <c r="R26" s="16"/>
      <c r="S26" s="16"/>
      <c r="T26" s="45"/>
      <c r="U26" s="35" t="s">
        <v>9</v>
      </c>
      <c r="V26" s="35"/>
      <c r="W26" s="35"/>
      <c r="X26" s="35" t="s">
        <v>27</v>
      </c>
      <c r="Y26" s="35"/>
      <c r="Z26" s="35"/>
      <c r="AA26" s="35"/>
      <c r="AB26" s="30" t="s">
        <v>28</v>
      </c>
      <c r="AC26" s="34"/>
      <c r="AD26" s="34"/>
      <c r="AE26" s="34"/>
      <c r="AF26" s="34"/>
      <c r="AG26" s="34"/>
    </row>
    <row r="27" spans="1:33" ht="12.75" hidden="1" customHeight="1">
      <c r="A27" s="55"/>
      <c r="B27" s="50"/>
      <c r="C27" s="35" t="s">
        <v>15</v>
      </c>
      <c r="D27" s="35" t="s">
        <v>10</v>
      </c>
      <c r="E27" s="35" t="s">
        <v>11</v>
      </c>
      <c r="F27" s="35"/>
      <c r="G27" s="35" t="s">
        <v>10</v>
      </c>
      <c r="H27" s="35" t="s">
        <v>11</v>
      </c>
      <c r="I27" s="35" t="s">
        <v>10</v>
      </c>
      <c r="J27" s="35" t="s">
        <v>11</v>
      </c>
      <c r="K27" s="35" t="s">
        <v>10</v>
      </c>
      <c r="L27" s="35" t="s">
        <v>11</v>
      </c>
      <c r="M27" s="45"/>
      <c r="N27" s="45"/>
      <c r="O27" s="6"/>
      <c r="P27" s="35" t="s">
        <v>10</v>
      </c>
      <c r="Q27" s="35" t="s">
        <v>11</v>
      </c>
      <c r="R27" s="5"/>
      <c r="S27" s="5"/>
      <c r="T27" s="45"/>
      <c r="U27" s="35" t="s">
        <v>15</v>
      </c>
      <c r="V27" s="35" t="s">
        <v>10</v>
      </c>
      <c r="W27" s="35" t="s">
        <v>11</v>
      </c>
      <c r="X27" s="35" t="s">
        <v>23</v>
      </c>
      <c r="Y27" s="35"/>
      <c r="Z27" s="35" t="s">
        <v>24</v>
      </c>
      <c r="AA27" s="35"/>
      <c r="AB27" s="35" t="s">
        <v>25</v>
      </c>
      <c r="AC27" s="35"/>
      <c r="AD27" s="35" t="s">
        <v>23</v>
      </c>
      <c r="AE27" s="35"/>
      <c r="AF27" s="35" t="s">
        <v>26</v>
      </c>
      <c r="AG27" s="30"/>
    </row>
    <row r="28" spans="1:33" ht="12.75" hidden="1" customHeight="1">
      <c r="A28" s="55"/>
      <c r="B28" s="50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45"/>
      <c r="N28" s="45"/>
      <c r="O28" s="6"/>
      <c r="P28" s="35"/>
      <c r="Q28" s="35"/>
      <c r="R28" s="5"/>
      <c r="S28" s="5"/>
      <c r="T28" s="45"/>
      <c r="U28" s="35"/>
      <c r="V28" s="35"/>
      <c r="W28" s="35"/>
      <c r="X28" s="5" t="s">
        <v>10</v>
      </c>
      <c r="Y28" s="5" t="s">
        <v>11</v>
      </c>
      <c r="Z28" s="5" t="s">
        <v>10</v>
      </c>
      <c r="AA28" s="5" t="s">
        <v>11</v>
      </c>
      <c r="AB28" s="5" t="s">
        <v>10</v>
      </c>
      <c r="AC28" s="5" t="s">
        <v>11</v>
      </c>
      <c r="AD28" s="5" t="s">
        <v>10</v>
      </c>
      <c r="AE28" s="5" t="s">
        <v>11</v>
      </c>
      <c r="AF28" s="5" t="s">
        <v>10</v>
      </c>
      <c r="AG28" s="7" t="s">
        <v>11</v>
      </c>
    </row>
    <row r="29" spans="1:33" ht="12.75" hidden="1" customHeight="1">
      <c r="A29" s="51">
        <v>13</v>
      </c>
      <c r="B29" s="11" t="s">
        <v>5</v>
      </c>
      <c r="C29" s="9">
        <v>211</v>
      </c>
      <c r="D29" s="9">
        <f t="shared" ref="D29:D44" si="11">SUM(G29,I29,K29,P29)</f>
        <v>76</v>
      </c>
      <c r="E29" s="9">
        <f t="shared" ref="E29:E44" si="12">SUM(H29,J29,L29,Q29)</f>
        <v>114</v>
      </c>
      <c r="F29" s="9">
        <v>10</v>
      </c>
      <c r="G29" s="9">
        <v>10</v>
      </c>
      <c r="H29" s="9" t="s">
        <v>33</v>
      </c>
      <c r="I29" s="9">
        <v>62</v>
      </c>
      <c r="J29" s="9">
        <v>101</v>
      </c>
      <c r="K29" s="9" t="s">
        <v>33</v>
      </c>
      <c r="L29" s="9" t="s">
        <v>33</v>
      </c>
      <c r="M29" s="9">
        <v>10</v>
      </c>
      <c r="N29" s="9">
        <v>1</v>
      </c>
      <c r="O29" s="9"/>
      <c r="P29" s="9">
        <v>4</v>
      </c>
      <c r="Q29" s="9">
        <v>13</v>
      </c>
      <c r="R29" s="9"/>
      <c r="S29" s="9"/>
      <c r="T29" s="13">
        <v>20.399999999999999</v>
      </c>
      <c r="U29" s="9">
        <f t="shared" ref="U29:U44" si="13">SUM(V29:W29)</f>
        <v>31</v>
      </c>
      <c r="V29" s="9">
        <f t="shared" ref="V29:V45" si="14">SUM(X29,Z29,AB29,AD29,AF29)</f>
        <v>7</v>
      </c>
      <c r="W29" s="9">
        <f t="shared" ref="W29:W45" si="15">SUM(Y29,AA29,AC29,AE29,AG29)</f>
        <v>24</v>
      </c>
      <c r="X29" s="9">
        <v>1</v>
      </c>
      <c r="Y29" s="9">
        <v>9</v>
      </c>
      <c r="Z29" s="9" t="s">
        <v>33</v>
      </c>
      <c r="AA29" s="9">
        <v>2</v>
      </c>
      <c r="AB29" s="9" t="s">
        <v>33</v>
      </c>
      <c r="AC29" s="9" t="s">
        <v>33</v>
      </c>
      <c r="AD29" s="9" t="s">
        <v>33</v>
      </c>
      <c r="AE29" s="9">
        <v>3</v>
      </c>
      <c r="AF29" s="9">
        <v>6</v>
      </c>
      <c r="AG29" s="9">
        <v>10</v>
      </c>
    </row>
    <row r="30" spans="1:33" ht="12.75" hidden="1" customHeight="1">
      <c r="A30" s="51"/>
      <c r="B30" s="11" t="s">
        <v>6</v>
      </c>
      <c r="C30" s="9">
        <f t="shared" ref="C30:C45" si="16">SUM(F30:Q30)</f>
        <v>61</v>
      </c>
      <c r="D30" s="9">
        <f t="shared" si="11"/>
        <v>20</v>
      </c>
      <c r="E30" s="9">
        <f t="shared" si="12"/>
        <v>33</v>
      </c>
      <c r="F30" s="9">
        <v>4</v>
      </c>
      <c r="G30" s="9">
        <v>3</v>
      </c>
      <c r="H30" s="9">
        <v>1</v>
      </c>
      <c r="I30" s="9">
        <v>16</v>
      </c>
      <c r="J30" s="9">
        <v>25</v>
      </c>
      <c r="K30" s="9" t="s">
        <v>1</v>
      </c>
      <c r="L30" s="9" t="s">
        <v>1</v>
      </c>
      <c r="M30" s="9">
        <v>4</v>
      </c>
      <c r="N30" s="9" t="s">
        <v>1</v>
      </c>
      <c r="O30" s="9"/>
      <c r="P30" s="9">
        <v>1</v>
      </c>
      <c r="Q30" s="9">
        <v>7</v>
      </c>
      <c r="R30" s="9"/>
      <c r="S30" s="9"/>
      <c r="T30" s="13">
        <v>14.7</v>
      </c>
      <c r="U30" s="9">
        <f t="shared" si="13"/>
        <v>13</v>
      </c>
      <c r="V30" s="9">
        <f t="shared" si="14"/>
        <v>6</v>
      </c>
      <c r="W30" s="9">
        <f t="shared" si="15"/>
        <v>7</v>
      </c>
      <c r="X30" s="9">
        <v>1</v>
      </c>
      <c r="Y30" s="9">
        <v>3</v>
      </c>
      <c r="Z30" s="9" t="s">
        <v>1</v>
      </c>
      <c r="AA30" s="9" t="s">
        <v>1</v>
      </c>
      <c r="AB30" s="9" t="s">
        <v>1</v>
      </c>
      <c r="AC30" s="9">
        <v>1</v>
      </c>
      <c r="AD30" s="9" t="s">
        <v>1</v>
      </c>
      <c r="AE30" s="9" t="s">
        <v>1</v>
      </c>
      <c r="AF30" s="9">
        <v>5</v>
      </c>
      <c r="AG30" s="9">
        <v>3</v>
      </c>
    </row>
    <row r="31" spans="1:33" ht="12.75" hidden="1" customHeight="1">
      <c r="A31" s="51"/>
      <c r="B31" s="11" t="s">
        <v>7</v>
      </c>
      <c r="C31" s="9">
        <f t="shared" si="16"/>
        <v>24</v>
      </c>
      <c r="D31" s="9">
        <f t="shared" si="11"/>
        <v>10</v>
      </c>
      <c r="E31" s="9">
        <f t="shared" si="12"/>
        <v>12</v>
      </c>
      <c r="F31" s="9">
        <v>1</v>
      </c>
      <c r="G31" s="9">
        <v>1</v>
      </c>
      <c r="H31" s="9" t="s">
        <v>2</v>
      </c>
      <c r="I31" s="9">
        <v>8</v>
      </c>
      <c r="J31" s="9">
        <v>11</v>
      </c>
      <c r="K31" s="9" t="s">
        <v>2</v>
      </c>
      <c r="L31" s="9" t="s">
        <v>2</v>
      </c>
      <c r="M31" s="9">
        <v>1</v>
      </c>
      <c r="N31" s="9" t="s">
        <v>2</v>
      </c>
      <c r="O31" s="9"/>
      <c r="P31" s="9">
        <v>1</v>
      </c>
      <c r="Q31" s="9">
        <v>1</v>
      </c>
      <c r="R31" s="9"/>
      <c r="S31" s="9"/>
      <c r="T31" s="13">
        <v>18.100000000000001</v>
      </c>
      <c r="U31" s="9">
        <f t="shared" si="13"/>
        <v>4</v>
      </c>
      <c r="V31" s="9">
        <f t="shared" si="14"/>
        <v>1</v>
      </c>
      <c r="W31" s="9">
        <f t="shared" si="15"/>
        <v>3</v>
      </c>
      <c r="X31" s="9" t="s">
        <v>2</v>
      </c>
      <c r="Y31" s="9">
        <v>1</v>
      </c>
      <c r="Z31" s="9" t="s">
        <v>2</v>
      </c>
      <c r="AA31" s="9">
        <v>1</v>
      </c>
      <c r="AB31" s="9" t="s">
        <v>2</v>
      </c>
      <c r="AC31" s="9" t="s">
        <v>2</v>
      </c>
      <c r="AD31" s="9" t="s">
        <v>2</v>
      </c>
      <c r="AE31" s="9" t="s">
        <v>2</v>
      </c>
      <c r="AF31" s="9">
        <v>1</v>
      </c>
      <c r="AG31" s="9">
        <v>1</v>
      </c>
    </row>
    <row r="32" spans="1:33" ht="12.75" hidden="1" customHeight="1">
      <c r="A32" s="51"/>
      <c r="B32" s="11" t="s">
        <v>8</v>
      </c>
      <c r="C32" s="9">
        <f t="shared" si="16"/>
        <v>47</v>
      </c>
      <c r="D32" s="9">
        <f t="shared" si="11"/>
        <v>15</v>
      </c>
      <c r="E32" s="9">
        <f t="shared" si="12"/>
        <v>24</v>
      </c>
      <c r="F32" s="9">
        <v>4</v>
      </c>
      <c r="G32" s="9">
        <v>3</v>
      </c>
      <c r="H32" s="9">
        <v>1</v>
      </c>
      <c r="I32" s="9">
        <v>12</v>
      </c>
      <c r="J32" s="9">
        <v>20</v>
      </c>
      <c r="K32" s="9" t="s">
        <v>0</v>
      </c>
      <c r="L32" s="9" t="s">
        <v>0</v>
      </c>
      <c r="M32" s="9">
        <v>4</v>
      </c>
      <c r="N32" s="9" t="s">
        <v>0</v>
      </c>
      <c r="O32" s="9"/>
      <c r="P32" s="9" t="s">
        <v>0</v>
      </c>
      <c r="Q32" s="9">
        <v>3</v>
      </c>
      <c r="R32" s="9"/>
      <c r="S32" s="9"/>
      <c r="T32" s="13">
        <v>13.3</v>
      </c>
      <c r="U32" s="9">
        <f t="shared" si="13"/>
        <v>11</v>
      </c>
      <c r="V32" s="9">
        <f t="shared" si="14"/>
        <v>5</v>
      </c>
      <c r="W32" s="9">
        <f t="shared" si="15"/>
        <v>6</v>
      </c>
      <c r="X32" s="9">
        <v>1</v>
      </c>
      <c r="Y32" s="9">
        <v>3</v>
      </c>
      <c r="Z32" s="9" t="s">
        <v>0</v>
      </c>
      <c r="AA32" s="9">
        <v>1</v>
      </c>
      <c r="AB32" s="9" t="s">
        <v>0</v>
      </c>
      <c r="AC32" s="9" t="s">
        <v>0</v>
      </c>
      <c r="AD32" s="9" t="s">
        <v>0</v>
      </c>
      <c r="AE32" s="9" t="s">
        <v>0</v>
      </c>
      <c r="AF32" s="9">
        <v>4</v>
      </c>
      <c r="AG32" s="9">
        <v>2</v>
      </c>
    </row>
    <row r="33" spans="1:33" ht="12.75" hidden="1" customHeight="1">
      <c r="A33" s="51">
        <v>14</v>
      </c>
      <c r="B33" s="11" t="s">
        <v>5</v>
      </c>
      <c r="C33" s="9">
        <f t="shared" si="16"/>
        <v>213</v>
      </c>
      <c r="D33" s="9">
        <f t="shared" si="11"/>
        <v>80</v>
      </c>
      <c r="E33" s="9">
        <f t="shared" si="12"/>
        <v>111</v>
      </c>
      <c r="F33" s="9">
        <v>10</v>
      </c>
      <c r="G33" s="9">
        <v>10</v>
      </c>
      <c r="H33" s="9" t="s">
        <v>33</v>
      </c>
      <c r="I33" s="9">
        <v>67</v>
      </c>
      <c r="J33" s="9">
        <v>101</v>
      </c>
      <c r="K33" s="9" t="s">
        <v>33</v>
      </c>
      <c r="L33" s="9" t="s">
        <v>33</v>
      </c>
      <c r="M33" s="9">
        <v>10</v>
      </c>
      <c r="N33" s="9">
        <v>2</v>
      </c>
      <c r="O33" s="9"/>
      <c r="P33" s="9">
        <v>3</v>
      </c>
      <c r="Q33" s="9">
        <v>10</v>
      </c>
      <c r="R33" s="9"/>
      <c r="S33" s="9"/>
      <c r="T33" s="13">
        <v>20.2</v>
      </c>
      <c r="U33" s="9">
        <f t="shared" si="13"/>
        <v>31</v>
      </c>
      <c r="V33" s="9">
        <f t="shared" si="14"/>
        <v>7</v>
      </c>
      <c r="W33" s="9">
        <f t="shared" si="15"/>
        <v>24</v>
      </c>
      <c r="X33" s="9">
        <v>1</v>
      </c>
      <c r="Y33" s="9">
        <v>10</v>
      </c>
      <c r="Z33" s="9" t="s">
        <v>33</v>
      </c>
      <c r="AA33" s="9">
        <v>1</v>
      </c>
      <c r="AB33" s="9" t="s">
        <v>33</v>
      </c>
      <c r="AC33" s="9" t="s">
        <v>33</v>
      </c>
      <c r="AD33" s="9" t="s">
        <v>33</v>
      </c>
      <c r="AE33" s="9">
        <v>3</v>
      </c>
      <c r="AF33" s="9">
        <v>6</v>
      </c>
      <c r="AG33" s="9">
        <v>10</v>
      </c>
    </row>
    <row r="34" spans="1:33" ht="12.75" hidden="1" customHeight="1">
      <c r="A34" s="51"/>
      <c r="B34" s="11" t="s">
        <v>6</v>
      </c>
      <c r="C34" s="9">
        <f t="shared" si="16"/>
        <v>61</v>
      </c>
      <c r="D34" s="9">
        <f t="shared" si="11"/>
        <v>20</v>
      </c>
      <c r="E34" s="9">
        <f t="shared" si="12"/>
        <v>33</v>
      </c>
      <c r="F34" s="9">
        <v>4</v>
      </c>
      <c r="G34" s="9">
        <v>3</v>
      </c>
      <c r="H34" s="9">
        <v>1</v>
      </c>
      <c r="I34" s="9">
        <v>16</v>
      </c>
      <c r="J34" s="9">
        <v>25</v>
      </c>
      <c r="K34" s="9" t="s">
        <v>1</v>
      </c>
      <c r="L34" s="9" t="s">
        <v>1</v>
      </c>
      <c r="M34" s="9">
        <v>4</v>
      </c>
      <c r="N34" s="9" t="s">
        <v>1</v>
      </c>
      <c r="O34" s="9"/>
      <c r="P34" s="9">
        <v>1</v>
      </c>
      <c r="Q34" s="9">
        <v>7</v>
      </c>
      <c r="R34" s="9"/>
      <c r="S34" s="9"/>
      <c r="T34" s="13">
        <v>14.9</v>
      </c>
      <c r="U34" s="9">
        <f t="shared" si="13"/>
        <v>13</v>
      </c>
      <c r="V34" s="9">
        <f t="shared" si="14"/>
        <v>6</v>
      </c>
      <c r="W34" s="9">
        <f t="shared" si="15"/>
        <v>7</v>
      </c>
      <c r="X34" s="9">
        <v>1</v>
      </c>
      <c r="Y34" s="9">
        <v>3</v>
      </c>
      <c r="Z34" s="9" t="s">
        <v>1</v>
      </c>
      <c r="AA34" s="9" t="s">
        <v>1</v>
      </c>
      <c r="AB34" s="9" t="s">
        <v>1</v>
      </c>
      <c r="AC34" s="9">
        <v>1</v>
      </c>
      <c r="AD34" s="9" t="s">
        <v>1</v>
      </c>
      <c r="AE34" s="9" t="s">
        <v>1</v>
      </c>
      <c r="AF34" s="9">
        <v>5</v>
      </c>
      <c r="AG34" s="9">
        <v>3</v>
      </c>
    </row>
    <row r="35" spans="1:33" ht="12.75" hidden="1" customHeight="1">
      <c r="A35" s="51"/>
      <c r="B35" s="11" t="s">
        <v>7</v>
      </c>
      <c r="C35" s="9">
        <f t="shared" si="16"/>
        <v>23</v>
      </c>
      <c r="D35" s="9">
        <f t="shared" si="11"/>
        <v>8</v>
      </c>
      <c r="E35" s="9">
        <f t="shared" si="12"/>
        <v>13</v>
      </c>
      <c r="F35" s="9">
        <v>1</v>
      </c>
      <c r="G35" s="9">
        <v>1</v>
      </c>
      <c r="H35" s="9" t="s">
        <v>2</v>
      </c>
      <c r="I35" s="9">
        <v>7</v>
      </c>
      <c r="J35" s="9">
        <v>11</v>
      </c>
      <c r="K35" s="9" t="s">
        <v>2</v>
      </c>
      <c r="L35" s="9" t="s">
        <v>2</v>
      </c>
      <c r="M35" s="9">
        <v>1</v>
      </c>
      <c r="N35" s="9" t="s">
        <v>2</v>
      </c>
      <c r="O35" s="9"/>
      <c r="P35" s="9" t="s">
        <v>2</v>
      </c>
      <c r="Q35" s="9">
        <v>2</v>
      </c>
      <c r="R35" s="9"/>
      <c r="S35" s="9"/>
      <c r="T35" s="13">
        <v>17.8</v>
      </c>
      <c r="U35" s="9">
        <f t="shared" si="13"/>
        <v>7</v>
      </c>
      <c r="V35" s="9">
        <f t="shared" si="14"/>
        <v>3</v>
      </c>
      <c r="W35" s="9">
        <f t="shared" si="15"/>
        <v>4</v>
      </c>
      <c r="X35" s="9" t="s">
        <v>2</v>
      </c>
      <c r="Y35" s="9">
        <v>1</v>
      </c>
      <c r="Z35" s="9" t="s">
        <v>2</v>
      </c>
      <c r="AA35" s="9">
        <v>1</v>
      </c>
      <c r="AB35" s="9">
        <v>1</v>
      </c>
      <c r="AC35" s="9" t="s">
        <v>2</v>
      </c>
      <c r="AD35" s="9" t="s">
        <v>2</v>
      </c>
      <c r="AE35" s="9" t="s">
        <v>2</v>
      </c>
      <c r="AF35" s="9">
        <v>2</v>
      </c>
      <c r="AG35" s="9">
        <v>2</v>
      </c>
    </row>
    <row r="36" spans="1:33" ht="12.75" hidden="1" customHeight="1">
      <c r="A36" s="51"/>
      <c r="B36" s="11" t="s">
        <v>8</v>
      </c>
      <c r="C36" s="9">
        <f t="shared" si="16"/>
        <v>48</v>
      </c>
      <c r="D36" s="9">
        <f t="shared" si="11"/>
        <v>15</v>
      </c>
      <c r="E36" s="9">
        <f t="shared" si="12"/>
        <v>25</v>
      </c>
      <c r="F36" s="9">
        <v>4</v>
      </c>
      <c r="G36" s="9">
        <v>3</v>
      </c>
      <c r="H36" s="9">
        <v>1</v>
      </c>
      <c r="I36" s="9">
        <v>12</v>
      </c>
      <c r="J36" s="9">
        <v>20</v>
      </c>
      <c r="K36" s="9" t="s">
        <v>0</v>
      </c>
      <c r="L36" s="9" t="s">
        <v>0</v>
      </c>
      <c r="M36" s="9">
        <v>4</v>
      </c>
      <c r="N36" s="9" t="s">
        <v>0</v>
      </c>
      <c r="O36" s="9"/>
      <c r="P36" s="9" t="s">
        <v>0</v>
      </c>
      <c r="Q36" s="9">
        <v>4</v>
      </c>
      <c r="R36" s="9"/>
      <c r="S36" s="9"/>
      <c r="T36" s="13">
        <v>12.9</v>
      </c>
      <c r="U36" s="9">
        <f t="shared" si="13"/>
        <v>11</v>
      </c>
      <c r="V36" s="9">
        <f t="shared" si="14"/>
        <v>5</v>
      </c>
      <c r="W36" s="9">
        <f t="shared" si="15"/>
        <v>6</v>
      </c>
      <c r="X36" s="9">
        <v>1</v>
      </c>
      <c r="Y36" s="9">
        <v>3</v>
      </c>
      <c r="Z36" s="9" t="s">
        <v>0</v>
      </c>
      <c r="AA36" s="9">
        <v>1</v>
      </c>
      <c r="AB36" s="9" t="s">
        <v>0</v>
      </c>
      <c r="AC36" s="9" t="s">
        <v>0</v>
      </c>
      <c r="AD36" s="9" t="s">
        <v>0</v>
      </c>
      <c r="AE36" s="9" t="s">
        <v>0</v>
      </c>
      <c r="AF36" s="9">
        <v>4</v>
      </c>
      <c r="AG36" s="9">
        <v>2</v>
      </c>
    </row>
    <row r="37" spans="1:33" ht="12.75" hidden="1" customHeight="1">
      <c r="A37" s="51">
        <v>15</v>
      </c>
      <c r="B37" s="11" t="s">
        <v>5</v>
      </c>
      <c r="C37" s="9">
        <f t="shared" si="16"/>
        <v>221</v>
      </c>
      <c r="D37" s="9">
        <f t="shared" si="11"/>
        <v>80</v>
      </c>
      <c r="E37" s="9">
        <f t="shared" si="12"/>
        <v>120</v>
      </c>
      <c r="F37" s="9">
        <v>10</v>
      </c>
      <c r="G37" s="9">
        <v>10</v>
      </c>
      <c r="H37" s="9" t="s">
        <v>33</v>
      </c>
      <c r="I37" s="9">
        <v>67</v>
      </c>
      <c r="J37" s="9">
        <v>107</v>
      </c>
      <c r="K37" s="9" t="s">
        <v>33</v>
      </c>
      <c r="L37" s="9" t="s">
        <v>33</v>
      </c>
      <c r="M37" s="9">
        <v>10</v>
      </c>
      <c r="N37" s="9">
        <v>1</v>
      </c>
      <c r="O37" s="9"/>
      <c r="P37" s="9">
        <v>3</v>
      </c>
      <c r="Q37" s="9">
        <v>13</v>
      </c>
      <c r="R37" s="9"/>
      <c r="S37" s="9"/>
      <c r="T37" s="13">
        <v>19.600000000000001</v>
      </c>
      <c r="U37" s="9">
        <f t="shared" si="13"/>
        <v>35</v>
      </c>
      <c r="V37" s="9">
        <f t="shared" si="14"/>
        <v>12</v>
      </c>
      <c r="W37" s="9">
        <f t="shared" si="15"/>
        <v>23</v>
      </c>
      <c r="X37" s="9">
        <v>4</v>
      </c>
      <c r="Y37" s="9">
        <v>6</v>
      </c>
      <c r="Z37" s="9" t="s">
        <v>33</v>
      </c>
      <c r="AA37" s="9">
        <v>2</v>
      </c>
      <c r="AB37" s="9">
        <v>2</v>
      </c>
      <c r="AC37" s="9" t="s">
        <v>33</v>
      </c>
      <c r="AD37" s="9" t="s">
        <v>33</v>
      </c>
      <c r="AE37" s="9">
        <v>3</v>
      </c>
      <c r="AF37" s="9">
        <v>6</v>
      </c>
      <c r="AG37" s="9">
        <v>12</v>
      </c>
    </row>
    <row r="38" spans="1:33" ht="12.75" hidden="1" customHeight="1">
      <c r="A38" s="51"/>
      <c r="B38" s="11" t="s">
        <v>6</v>
      </c>
      <c r="C38" s="9">
        <f t="shared" si="16"/>
        <v>62</v>
      </c>
      <c r="D38" s="9">
        <f t="shared" si="11"/>
        <v>22</v>
      </c>
      <c r="E38" s="9">
        <f t="shared" si="12"/>
        <v>32</v>
      </c>
      <c r="F38" s="9">
        <v>4</v>
      </c>
      <c r="G38" s="9">
        <v>3</v>
      </c>
      <c r="H38" s="9">
        <v>1</v>
      </c>
      <c r="I38" s="9">
        <v>18</v>
      </c>
      <c r="J38" s="9">
        <v>25</v>
      </c>
      <c r="K38" s="9" t="s">
        <v>1</v>
      </c>
      <c r="L38" s="9" t="s">
        <v>1</v>
      </c>
      <c r="M38" s="9">
        <v>4</v>
      </c>
      <c r="N38" s="9" t="s">
        <v>1</v>
      </c>
      <c r="O38" s="9"/>
      <c r="P38" s="9">
        <v>1</v>
      </c>
      <c r="Q38" s="9">
        <v>6</v>
      </c>
      <c r="R38" s="9"/>
      <c r="S38" s="9"/>
      <c r="T38" s="13">
        <v>14.7</v>
      </c>
      <c r="U38" s="9">
        <f t="shared" si="13"/>
        <v>12</v>
      </c>
      <c r="V38" s="9">
        <f t="shared" si="14"/>
        <v>5</v>
      </c>
      <c r="W38" s="9">
        <f t="shared" si="15"/>
        <v>7</v>
      </c>
      <c r="X38" s="9">
        <v>1</v>
      </c>
      <c r="Y38" s="9">
        <v>3</v>
      </c>
      <c r="Z38" s="9" t="s">
        <v>1</v>
      </c>
      <c r="AA38" s="9" t="s">
        <v>1</v>
      </c>
      <c r="AB38" s="9" t="s">
        <v>1</v>
      </c>
      <c r="AC38" s="9">
        <v>1</v>
      </c>
      <c r="AD38" s="9" t="s">
        <v>1</v>
      </c>
      <c r="AE38" s="9" t="s">
        <v>1</v>
      </c>
      <c r="AF38" s="9">
        <v>4</v>
      </c>
      <c r="AG38" s="9">
        <v>3</v>
      </c>
    </row>
    <row r="39" spans="1:33" ht="12.75" hidden="1" customHeight="1">
      <c r="A39" s="51"/>
      <c r="B39" s="11" t="s">
        <v>7</v>
      </c>
      <c r="C39" s="9">
        <f t="shared" si="16"/>
        <v>22</v>
      </c>
      <c r="D39" s="9">
        <f t="shared" si="11"/>
        <v>6</v>
      </c>
      <c r="E39" s="9">
        <f t="shared" si="12"/>
        <v>13</v>
      </c>
      <c r="F39" s="9">
        <v>1</v>
      </c>
      <c r="G39" s="9">
        <v>1</v>
      </c>
      <c r="H39" s="9" t="s">
        <v>2</v>
      </c>
      <c r="I39" s="9">
        <v>5</v>
      </c>
      <c r="J39" s="9">
        <v>11</v>
      </c>
      <c r="K39" s="9" t="s">
        <v>2</v>
      </c>
      <c r="L39" s="9" t="s">
        <v>2</v>
      </c>
      <c r="M39" s="9">
        <v>1</v>
      </c>
      <c r="N39" s="9">
        <v>1</v>
      </c>
      <c r="O39" s="9"/>
      <c r="P39" s="9" t="s">
        <v>2</v>
      </c>
      <c r="Q39" s="9">
        <v>2</v>
      </c>
      <c r="R39" s="9"/>
      <c r="S39" s="9"/>
      <c r="T39" s="13">
        <v>17.899999999999999</v>
      </c>
      <c r="U39" s="9">
        <f t="shared" si="13"/>
        <v>6</v>
      </c>
      <c r="V39" s="9">
        <f t="shared" si="14"/>
        <v>3</v>
      </c>
      <c r="W39" s="9">
        <f t="shared" si="15"/>
        <v>3</v>
      </c>
      <c r="X39" s="9" t="s">
        <v>2</v>
      </c>
      <c r="Y39" s="9">
        <v>1</v>
      </c>
      <c r="Z39" s="9" t="s">
        <v>2</v>
      </c>
      <c r="AA39" s="9">
        <v>1</v>
      </c>
      <c r="AB39" s="9">
        <v>1</v>
      </c>
      <c r="AC39" s="9" t="s">
        <v>2</v>
      </c>
      <c r="AD39" s="9" t="s">
        <v>2</v>
      </c>
      <c r="AE39" s="9" t="s">
        <v>2</v>
      </c>
      <c r="AF39" s="9">
        <v>2</v>
      </c>
      <c r="AG39" s="9">
        <v>1</v>
      </c>
    </row>
    <row r="40" spans="1:33" ht="12.75" hidden="1" customHeight="1">
      <c r="A40" s="51"/>
      <c r="B40" s="11" t="s">
        <v>8</v>
      </c>
      <c r="C40" s="9">
        <f t="shared" si="16"/>
        <v>48</v>
      </c>
      <c r="D40" s="9">
        <f t="shared" si="11"/>
        <v>15</v>
      </c>
      <c r="E40" s="9">
        <f t="shared" si="12"/>
        <v>24</v>
      </c>
      <c r="F40" s="9">
        <v>4</v>
      </c>
      <c r="G40" s="9">
        <v>3</v>
      </c>
      <c r="H40" s="9">
        <v>1</v>
      </c>
      <c r="I40" s="9">
        <v>12</v>
      </c>
      <c r="J40" s="9">
        <v>19</v>
      </c>
      <c r="K40" s="9" t="s">
        <v>0</v>
      </c>
      <c r="L40" s="9" t="s">
        <v>0</v>
      </c>
      <c r="M40" s="9">
        <v>4</v>
      </c>
      <c r="N40" s="9">
        <v>1</v>
      </c>
      <c r="O40" s="9"/>
      <c r="P40" s="9" t="s">
        <v>0</v>
      </c>
      <c r="Q40" s="9">
        <v>4</v>
      </c>
      <c r="R40" s="9"/>
      <c r="S40" s="9"/>
      <c r="T40" s="13">
        <v>13</v>
      </c>
      <c r="U40" s="9">
        <f t="shared" si="13"/>
        <v>11</v>
      </c>
      <c r="V40" s="9">
        <f t="shared" si="14"/>
        <v>5</v>
      </c>
      <c r="W40" s="9">
        <f t="shared" si="15"/>
        <v>6</v>
      </c>
      <c r="X40" s="9">
        <v>1</v>
      </c>
      <c r="Y40" s="9">
        <v>3</v>
      </c>
      <c r="Z40" s="9" t="s">
        <v>0</v>
      </c>
      <c r="AA40" s="9">
        <v>1</v>
      </c>
      <c r="AB40" s="9" t="s">
        <v>0</v>
      </c>
      <c r="AC40" s="9" t="s">
        <v>0</v>
      </c>
      <c r="AD40" s="9" t="s">
        <v>0</v>
      </c>
      <c r="AE40" s="9" t="s">
        <v>0</v>
      </c>
      <c r="AF40" s="9">
        <v>4</v>
      </c>
      <c r="AG40" s="9">
        <v>2</v>
      </c>
    </row>
    <row r="41" spans="1:33" ht="12.75" hidden="1" customHeight="1">
      <c r="A41" s="51">
        <v>16</v>
      </c>
      <c r="B41" s="11" t="s">
        <v>5</v>
      </c>
      <c r="C41" s="9">
        <f t="shared" si="16"/>
        <v>231</v>
      </c>
      <c r="D41" s="9">
        <f t="shared" si="11"/>
        <v>91</v>
      </c>
      <c r="E41" s="9">
        <f t="shared" si="12"/>
        <v>119</v>
      </c>
      <c r="F41" s="9">
        <v>10</v>
      </c>
      <c r="G41" s="9">
        <v>9</v>
      </c>
      <c r="H41" s="9">
        <v>1</v>
      </c>
      <c r="I41" s="9">
        <v>77</v>
      </c>
      <c r="J41" s="9">
        <v>106</v>
      </c>
      <c r="K41" s="9" t="s">
        <v>33</v>
      </c>
      <c r="L41" s="9" t="s">
        <v>33</v>
      </c>
      <c r="M41" s="9">
        <v>10</v>
      </c>
      <c r="N41" s="9">
        <v>1</v>
      </c>
      <c r="O41" s="9"/>
      <c r="P41" s="9">
        <v>5</v>
      </c>
      <c r="Q41" s="9">
        <v>12</v>
      </c>
      <c r="R41" s="9"/>
      <c r="S41" s="9"/>
      <c r="T41" s="13">
        <v>18.899999999999999</v>
      </c>
      <c r="U41" s="9">
        <f t="shared" si="13"/>
        <v>34</v>
      </c>
      <c r="V41" s="9">
        <f t="shared" si="14"/>
        <v>11</v>
      </c>
      <c r="W41" s="9">
        <f t="shared" si="15"/>
        <v>23</v>
      </c>
      <c r="X41" s="9">
        <v>4</v>
      </c>
      <c r="Y41" s="9">
        <v>6</v>
      </c>
      <c r="Z41" s="9" t="s">
        <v>33</v>
      </c>
      <c r="AA41" s="9">
        <v>1</v>
      </c>
      <c r="AB41" s="9">
        <v>1</v>
      </c>
      <c r="AC41" s="9">
        <v>1</v>
      </c>
      <c r="AD41" s="9" t="s">
        <v>33</v>
      </c>
      <c r="AE41" s="9">
        <v>3</v>
      </c>
      <c r="AF41" s="9">
        <v>6</v>
      </c>
      <c r="AG41" s="9">
        <v>12</v>
      </c>
    </row>
    <row r="42" spans="1:33" ht="12.75" hidden="1" customHeight="1">
      <c r="A42" s="51"/>
      <c r="B42" s="11" t="s">
        <v>6</v>
      </c>
      <c r="C42" s="9">
        <f t="shared" si="16"/>
        <v>62</v>
      </c>
      <c r="D42" s="9">
        <f t="shared" si="11"/>
        <v>22</v>
      </c>
      <c r="E42" s="9">
        <f t="shared" si="12"/>
        <v>32</v>
      </c>
      <c r="F42" s="9">
        <v>4</v>
      </c>
      <c r="G42" s="9">
        <v>3</v>
      </c>
      <c r="H42" s="9">
        <v>1</v>
      </c>
      <c r="I42" s="9">
        <v>17</v>
      </c>
      <c r="J42" s="9">
        <v>25</v>
      </c>
      <c r="K42" s="9" t="s">
        <v>1</v>
      </c>
      <c r="L42" s="9" t="s">
        <v>1</v>
      </c>
      <c r="M42" s="9">
        <v>4</v>
      </c>
      <c r="N42" s="9" t="s">
        <v>1</v>
      </c>
      <c r="O42" s="9"/>
      <c r="P42" s="9">
        <v>2</v>
      </c>
      <c r="Q42" s="9">
        <v>6</v>
      </c>
      <c r="R42" s="9"/>
      <c r="S42" s="9"/>
      <c r="T42" s="13">
        <v>14.8</v>
      </c>
      <c r="U42" s="9">
        <f t="shared" si="13"/>
        <v>12</v>
      </c>
      <c r="V42" s="9">
        <f t="shared" si="14"/>
        <v>5</v>
      </c>
      <c r="W42" s="9">
        <f t="shared" si="15"/>
        <v>7</v>
      </c>
      <c r="X42" s="9">
        <v>1</v>
      </c>
      <c r="Y42" s="9">
        <v>3</v>
      </c>
      <c r="Z42" s="9" t="s">
        <v>1</v>
      </c>
      <c r="AA42" s="9" t="s">
        <v>1</v>
      </c>
      <c r="AB42" s="9" t="s">
        <v>1</v>
      </c>
      <c r="AC42" s="9">
        <v>1</v>
      </c>
      <c r="AD42" s="9" t="s">
        <v>1</v>
      </c>
      <c r="AE42" s="9" t="s">
        <v>1</v>
      </c>
      <c r="AF42" s="9">
        <v>4</v>
      </c>
      <c r="AG42" s="9">
        <v>3</v>
      </c>
    </row>
    <row r="43" spans="1:33" ht="12.75" hidden="1" customHeight="1">
      <c r="A43" s="51"/>
      <c r="B43" s="11" t="s">
        <v>7</v>
      </c>
      <c r="C43" s="9">
        <f t="shared" si="16"/>
        <v>23</v>
      </c>
      <c r="D43" s="9">
        <f t="shared" si="11"/>
        <v>8</v>
      </c>
      <c r="E43" s="9">
        <f t="shared" si="12"/>
        <v>12</v>
      </c>
      <c r="F43" s="9">
        <v>1</v>
      </c>
      <c r="G43" s="9">
        <v>1</v>
      </c>
      <c r="H43" s="9" t="s">
        <v>2</v>
      </c>
      <c r="I43" s="9">
        <v>6</v>
      </c>
      <c r="J43" s="9">
        <v>11</v>
      </c>
      <c r="K43" s="9" t="s">
        <v>2</v>
      </c>
      <c r="L43" s="9" t="s">
        <v>2</v>
      </c>
      <c r="M43" s="9">
        <v>1</v>
      </c>
      <c r="N43" s="9">
        <v>1</v>
      </c>
      <c r="O43" s="9"/>
      <c r="P43" s="9">
        <v>1</v>
      </c>
      <c r="Q43" s="9">
        <v>1</v>
      </c>
      <c r="R43" s="9"/>
      <c r="S43" s="9"/>
      <c r="T43" s="13">
        <v>17.2</v>
      </c>
      <c r="U43" s="9">
        <f t="shared" si="13"/>
        <v>5</v>
      </c>
      <c r="V43" s="9">
        <f t="shared" si="14"/>
        <v>2</v>
      </c>
      <c r="W43" s="9">
        <f t="shared" si="15"/>
        <v>3</v>
      </c>
      <c r="X43" s="9" t="s">
        <v>2</v>
      </c>
      <c r="Y43" s="9">
        <v>1</v>
      </c>
      <c r="Z43" s="9" t="s">
        <v>2</v>
      </c>
      <c r="AA43" s="9">
        <v>1</v>
      </c>
      <c r="AB43" s="9" t="s">
        <v>2</v>
      </c>
      <c r="AC43" s="9" t="s">
        <v>2</v>
      </c>
      <c r="AD43" s="9" t="s">
        <v>2</v>
      </c>
      <c r="AE43" s="9" t="s">
        <v>2</v>
      </c>
      <c r="AF43" s="9">
        <v>2</v>
      </c>
      <c r="AG43" s="9">
        <v>1</v>
      </c>
    </row>
    <row r="44" spans="1:33" ht="12.75" hidden="1" customHeight="1">
      <c r="A44" s="51"/>
      <c r="B44" s="11" t="s">
        <v>8</v>
      </c>
      <c r="C44" s="9">
        <f t="shared" si="16"/>
        <v>47</v>
      </c>
      <c r="D44" s="9">
        <f t="shared" si="11"/>
        <v>15</v>
      </c>
      <c r="E44" s="9">
        <f t="shared" si="12"/>
        <v>24</v>
      </c>
      <c r="F44" s="9">
        <v>4</v>
      </c>
      <c r="G44" s="9">
        <v>3</v>
      </c>
      <c r="H44" s="9">
        <v>1</v>
      </c>
      <c r="I44" s="9">
        <v>12</v>
      </c>
      <c r="J44" s="9">
        <v>18</v>
      </c>
      <c r="K44" s="9" t="s">
        <v>0</v>
      </c>
      <c r="L44" s="9" t="s">
        <v>0</v>
      </c>
      <c r="M44" s="9">
        <v>4</v>
      </c>
      <c r="N44" s="9" t="s">
        <v>0</v>
      </c>
      <c r="O44" s="9"/>
      <c r="P44" s="9" t="s">
        <v>0</v>
      </c>
      <c r="Q44" s="9">
        <v>5</v>
      </c>
      <c r="R44" s="9"/>
      <c r="S44" s="9"/>
      <c r="T44" s="13">
        <v>12.7</v>
      </c>
      <c r="U44" s="9">
        <f t="shared" si="13"/>
        <v>9</v>
      </c>
      <c r="V44" s="9">
        <f t="shared" si="14"/>
        <v>6</v>
      </c>
      <c r="W44" s="9">
        <f t="shared" si="15"/>
        <v>3</v>
      </c>
      <c r="X44" s="9">
        <v>2</v>
      </c>
      <c r="Y44" s="9">
        <v>2</v>
      </c>
      <c r="Z44" s="9" t="s">
        <v>0</v>
      </c>
      <c r="AA44" s="9" t="s">
        <v>0</v>
      </c>
      <c r="AB44" s="9" t="s">
        <v>0</v>
      </c>
      <c r="AC44" s="9" t="s">
        <v>0</v>
      </c>
      <c r="AD44" s="9" t="s">
        <v>0</v>
      </c>
      <c r="AE44" s="9" t="s">
        <v>0</v>
      </c>
      <c r="AF44" s="9">
        <v>4</v>
      </c>
      <c r="AG44" s="9">
        <v>1</v>
      </c>
    </row>
    <row r="45" spans="1:33" ht="24" hidden="1" customHeight="1">
      <c r="A45" s="8">
        <v>17</v>
      </c>
      <c r="B45" s="8" t="s">
        <v>5</v>
      </c>
      <c r="C45" s="9">
        <f t="shared" si="16"/>
        <v>0</v>
      </c>
      <c r="D45" s="9">
        <f>SUM(G45,I45,K45,P45)</f>
        <v>0</v>
      </c>
      <c r="E45" s="9">
        <f>SUM(H45,J45,L45,Q45)</f>
        <v>0</v>
      </c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13"/>
      <c r="U45" s="9">
        <f>SUM(V45:W45)</f>
        <v>0</v>
      </c>
      <c r="V45" s="9">
        <f t="shared" si="14"/>
        <v>0</v>
      </c>
      <c r="W45" s="9">
        <f t="shared" si="15"/>
        <v>0</v>
      </c>
      <c r="X45" s="9"/>
      <c r="Y45" s="9"/>
      <c r="Z45" s="9"/>
      <c r="AA45" s="9"/>
      <c r="AB45" s="9"/>
      <c r="AC45" s="9"/>
      <c r="AD45" s="9"/>
      <c r="AE45" s="9"/>
      <c r="AF45" s="9"/>
      <c r="AG45" s="9"/>
    </row>
    <row r="46" spans="1:33" hidden="1">
      <c r="B46" s="10" t="s">
        <v>14</v>
      </c>
    </row>
  </sheetData>
  <mergeCells count="93">
    <mergeCell ref="A21:B21"/>
    <mergeCell ref="A17:B17"/>
    <mergeCell ref="A15:B15"/>
    <mergeCell ref="A12:B12"/>
    <mergeCell ref="A10:B10"/>
    <mergeCell ref="A6:B6"/>
    <mergeCell ref="A7:B7"/>
    <mergeCell ref="A8:B8"/>
    <mergeCell ref="A11:B11"/>
    <mergeCell ref="A9:B9"/>
    <mergeCell ref="A14:B14"/>
    <mergeCell ref="AD4:AE4"/>
    <mergeCell ref="U3:W3"/>
    <mergeCell ref="X3:AA3"/>
    <mergeCell ref="AB3:AG3"/>
    <mergeCell ref="U2:AG2"/>
    <mergeCell ref="C3:E3"/>
    <mergeCell ref="F3:F5"/>
    <mergeCell ref="G3:H3"/>
    <mergeCell ref="I3:J3"/>
    <mergeCell ref="AF4:AG4"/>
    <mergeCell ref="Z4:AA4"/>
    <mergeCell ref="AB4:AC4"/>
    <mergeCell ref="U4:U5"/>
    <mergeCell ref="V4:V5"/>
    <mergeCell ref="W4:W5"/>
    <mergeCell ref="X4:Y4"/>
    <mergeCell ref="O3:O5"/>
    <mergeCell ref="K3:L3"/>
    <mergeCell ref="M3:M5"/>
    <mergeCell ref="N3:N5"/>
    <mergeCell ref="P3:Q3"/>
    <mergeCell ref="C4:C5"/>
    <mergeCell ref="D4:D5"/>
    <mergeCell ref="E4:E5"/>
    <mergeCell ref="G4:G5"/>
    <mergeCell ref="A41:A44"/>
    <mergeCell ref="A29:A32"/>
    <mergeCell ref="A33:A36"/>
    <mergeCell ref="C25:Q25"/>
    <mergeCell ref="A37:A40"/>
    <mergeCell ref="A25:A28"/>
    <mergeCell ref="H27:H28"/>
    <mergeCell ref="C26:E26"/>
    <mergeCell ref="G26:H26"/>
    <mergeCell ref="C27:C28"/>
    <mergeCell ref="Q27:Q28"/>
    <mergeCell ref="D27:D28"/>
    <mergeCell ref="B25:B28"/>
    <mergeCell ref="E27:E28"/>
    <mergeCell ref="F26:F28"/>
    <mergeCell ref="G27:G28"/>
    <mergeCell ref="I26:J26"/>
    <mergeCell ref="AB27:AC27"/>
    <mergeCell ref="AD27:AE27"/>
    <mergeCell ref="U27:U28"/>
    <mergeCell ref="V27:V28"/>
    <mergeCell ref="K26:L26"/>
    <mergeCell ref="I27:I28"/>
    <mergeCell ref="J27:J28"/>
    <mergeCell ref="K27:K28"/>
    <mergeCell ref="L27:L28"/>
    <mergeCell ref="T25:T28"/>
    <mergeCell ref="W27:W28"/>
    <mergeCell ref="U26:W26"/>
    <mergeCell ref="M26:M28"/>
    <mergeCell ref="N26:N28"/>
    <mergeCell ref="P27:P28"/>
    <mergeCell ref="U25:AG25"/>
    <mergeCell ref="AF27:AG27"/>
    <mergeCell ref="AB26:AG26"/>
    <mergeCell ref="X27:Y27"/>
    <mergeCell ref="Z27:AA27"/>
    <mergeCell ref="X26:AA26"/>
    <mergeCell ref="P26:Q26"/>
    <mergeCell ref="H4:H5"/>
    <mergeCell ref="I4:I5"/>
    <mergeCell ref="J4:J5"/>
    <mergeCell ref="A20:B20"/>
    <mergeCell ref="T2:T5"/>
    <mergeCell ref="A19:B19"/>
    <mergeCell ref="A18:B18"/>
    <mergeCell ref="A16:B16"/>
    <mergeCell ref="R3:R5"/>
    <mergeCell ref="R2:S2"/>
    <mergeCell ref="S3:S5"/>
    <mergeCell ref="A13:B13"/>
    <mergeCell ref="C2:Q2"/>
    <mergeCell ref="K4:K5"/>
    <mergeCell ref="A2:B5"/>
    <mergeCell ref="L4:L5"/>
    <mergeCell ref="P4:P5"/>
    <mergeCell ref="Q4:Q5"/>
  </mergeCells>
  <phoneticPr fontId="2"/>
  <pageMargins left="0.59055118110236227" right="0.59055118110236227" top="0.98425196850393704" bottom="0.98425196850393704" header="0.51181102362204722" footer="0.51181102362204722"/>
  <pageSetup paperSize="9" scale="74" orientation="landscape" r:id="rId1"/>
  <headerFooter alignWithMargins="0"/>
  <colBreaks count="1" manualBreakCount="1">
    <brk id="33" max="2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20-2</vt:lpstr>
      <vt:lpstr>'20-2'!Print_Area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2017-09-27T01:06:51Z</cp:lastPrinted>
  <dcterms:created xsi:type="dcterms:W3CDTF">1997-01-08T22:48:59Z</dcterms:created>
  <dcterms:modified xsi:type="dcterms:W3CDTF">2023-02-28T07:02:38Z</dcterms:modified>
</cp:coreProperties>
</file>