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24226"/>
  <mc:AlternateContent xmlns:mc="http://schemas.openxmlformats.org/markup-compatibility/2006">
    <mc:Choice Requires="x15">
      <x15ac:absPath xmlns:x15ac="http://schemas.microsoft.com/office/spreadsheetml/2010/11/ac" url="\\city.saku-int.nagano.jp\userdata\redirect\y2143\Desktop\●H29データ（HP掲載データ）\"/>
    </mc:Choice>
  </mc:AlternateContent>
  <xr:revisionPtr revIDLastSave="0" documentId="8_{841DCA2F-0473-41BD-AABB-FAC6AF0E9D97}" xr6:coauthVersionLast="36" xr6:coauthVersionMax="36" xr10:uidLastSave="{00000000-0000-0000-0000-000000000000}"/>
  <bookViews>
    <workbookView xWindow="0" yWindow="0" windowWidth="19980" windowHeight="9180"/>
  </bookViews>
  <sheets>
    <sheet name="比較" sheetId="14" r:id="rId1"/>
    <sheet name="H26" sheetId="12" r:id="rId2"/>
    <sheet name="H29" sheetId="13" r:id="rId3"/>
  </sheets>
  <calcPr calcId="191029"/>
</workbook>
</file>

<file path=xl/calcChain.xml><?xml version="1.0" encoding="utf-8"?>
<calcChain xmlns="http://schemas.openxmlformats.org/spreadsheetml/2006/main">
  <c r="Q31" i="13" l="1"/>
  <c r="R31" i="13"/>
  <c r="S10" i="13"/>
  <c r="C10" i="13" s="1"/>
  <c r="M10" i="13" s="1"/>
  <c r="S11" i="13"/>
  <c r="C11" i="13" s="1"/>
  <c r="M11" i="13" s="1"/>
  <c r="S12" i="13"/>
  <c r="C12" i="13" s="1"/>
  <c r="S13" i="13"/>
  <c r="S14" i="13"/>
  <c r="S15" i="13"/>
  <c r="S16" i="13"/>
  <c r="C16" i="13" s="1"/>
  <c r="M16" i="13" s="1"/>
  <c r="S17" i="13"/>
  <c r="C17" i="13"/>
  <c r="S18" i="13"/>
  <c r="C18" i="13"/>
  <c r="S19" i="13"/>
  <c r="C19" i="13" s="1"/>
  <c r="S20" i="13"/>
  <c r="C20" i="13" s="1"/>
  <c r="S21" i="13"/>
  <c r="C21" i="13" s="1"/>
  <c r="S22" i="13"/>
  <c r="C22" i="13" s="1"/>
  <c r="M22" i="13" s="1"/>
  <c r="S23" i="13"/>
  <c r="C23" i="13" s="1"/>
  <c r="M23" i="13" s="1"/>
  <c r="S24" i="13"/>
  <c r="S25" i="13"/>
  <c r="C25" i="13" s="1"/>
  <c r="M25" i="13" s="1"/>
  <c r="S26" i="13"/>
  <c r="C26" i="13" s="1"/>
  <c r="S27" i="13"/>
  <c r="C27" i="13" s="1"/>
  <c r="S28" i="13"/>
  <c r="C28" i="13" s="1"/>
  <c r="S29" i="13"/>
  <c r="C29" i="13" s="1"/>
  <c r="S30" i="13"/>
  <c r="C30" i="13" s="1"/>
  <c r="S9" i="13"/>
  <c r="C9" i="13" s="1"/>
  <c r="O31" i="13"/>
  <c r="N31" i="13"/>
  <c r="K31" i="13"/>
  <c r="J31" i="13"/>
  <c r="H31" i="13"/>
  <c r="G31" i="13"/>
  <c r="E31" i="13"/>
  <c r="D31" i="13"/>
  <c r="P30" i="13"/>
  <c r="L30" i="13"/>
  <c r="I30" i="13"/>
  <c r="F30" i="13"/>
  <c r="P29" i="13"/>
  <c r="L29" i="13"/>
  <c r="I29" i="13"/>
  <c r="F29" i="13"/>
  <c r="P28" i="13"/>
  <c r="L28" i="13"/>
  <c r="I28" i="13"/>
  <c r="F28" i="13"/>
  <c r="P27" i="13"/>
  <c r="L27" i="13"/>
  <c r="I27" i="13"/>
  <c r="F27" i="13"/>
  <c r="P26" i="13"/>
  <c r="L26" i="13"/>
  <c r="I26" i="13"/>
  <c r="F26" i="13"/>
  <c r="P25" i="13"/>
  <c r="L25" i="13"/>
  <c r="I25" i="13"/>
  <c r="F25" i="13"/>
  <c r="P24" i="13"/>
  <c r="L24" i="13"/>
  <c r="I24" i="13"/>
  <c r="F24" i="13"/>
  <c r="P23" i="13"/>
  <c r="L23" i="13"/>
  <c r="I23" i="13"/>
  <c r="F23" i="13"/>
  <c r="P22" i="13"/>
  <c r="L22" i="13"/>
  <c r="I22" i="13"/>
  <c r="F22" i="13"/>
  <c r="P21" i="13"/>
  <c r="L21" i="13"/>
  <c r="I21" i="13"/>
  <c r="F21" i="13"/>
  <c r="P20" i="13"/>
  <c r="L20" i="13"/>
  <c r="I20" i="13"/>
  <c r="F20" i="13"/>
  <c r="P19" i="13"/>
  <c r="L19" i="13"/>
  <c r="M19" i="13" s="1"/>
  <c r="I19" i="13"/>
  <c r="F19" i="13"/>
  <c r="P18" i="13"/>
  <c r="L18" i="13"/>
  <c r="I18" i="13"/>
  <c r="F18" i="13"/>
  <c r="P17" i="13"/>
  <c r="L17" i="13"/>
  <c r="I17" i="13"/>
  <c r="F17" i="13"/>
  <c r="P16" i="13"/>
  <c r="L16" i="13"/>
  <c r="I16" i="13"/>
  <c r="F16" i="13"/>
  <c r="P15" i="13"/>
  <c r="L15" i="13"/>
  <c r="M15" i="13" s="1"/>
  <c r="I15" i="13"/>
  <c r="F15" i="13"/>
  <c r="C15" i="13" s="1"/>
  <c r="P14" i="13"/>
  <c r="L14" i="13"/>
  <c r="I14" i="13"/>
  <c r="F14" i="13"/>
  <c r="C14" i="13" s="1"/>
  <c r="M14" i="13" s="1"/>
  <c r="P13" i="13"/>
  <c r="L13" i="13"/>
  <c r="I13" i="13"/>
  <c r="F13" i="13"/>
  <c r="C13" i="13" s="1"/>
  <c r="M13" i="13" s="1"/>
  <c r="P12" i="13"/>
  <c r="L12" i="13"/>
  <c r="M12" i="13" s="1"/>
  <c r="I12" i="13"/>
  <c r="F12" i="13"/>
  <c r="F31" i="13" s="1"/>
  <c r="P11" i="13"/>
  <c r="P31" i="13" s="1"/>
  <c r="L11" i="13"/>
  <c r="I11" i="13"/>
  <c r="F11" i="13"/>
  <c r="P10" i="13"/>
  <c r="L10" i="13"/>
  <c r="I10" i="13"/>
  <c r="F10" i="13"/>
  <c r="P9" i="13"/>
  <c r="L9" i="13"/>
  <c r="I9" i="13"/>
  <c r="I31" i="13" s="1"/>
  <c r="F9" i="13"/>
  <c r="O31" i="12"/>
  <c r="N31" i="12"/>
  <c r="K31" i="12"/>
  <c r="J31" i="12"/>
  <c r="H31" i="12"/>
  <c r="G31" i="12"/>
  <c r="E31" i="12"/>
  <c r="D31" i="12"/>
  <c r="P30" i="12"/>
  <c r="L30" i="12"/>
  <c r="I30" i="12"/>
  <c r="F30" i="12"/>
  <c r="P29" i="12"/>
  <c r="L29" i="12"/>
  <c r="I29" i="12"/>
  <c r="F29" i="12"/>
  <c r="C29" i="12"/>
  <c r="M29" i="12"/>
  <c r="P28" i="12"/>
  <c r="L28" i="12"/>
  <c r="C28" i="12" s="1"/>
  <c r="I28" i="12"/>
  <c r="F28" i="12"/>
  <c r="P27" i="12"/>
  <c r="L27" i="12"/>
  <c r="I27" i="12"/>
  <c r="F27" i="12"/>
  <c r="C27" i="12"/>
  <c r="M27" i="12" s="1"/>
  <c r="P26" i="12"/>
  <c r="L26" i="12"/>
  <c r="I26" i="12"/>
  <c r="F26" i="12"/>
  <c r="P25" i="12"/>
  <c r="L25" i="12"/>
  <c r="I25" i="12"/>
  <c r="F25" i="12"/>
  <c r="C25" i="12"/>
  <c r="M25" i="12"/>
  <c r="P24" i="12"/>
  <c r="L24" i="12"/>
  <c r="M24" i="12" s="1"/>
  <c r="I24" i="12"/>
  <c r="F24" i="12"/>
  <c r="P23" i="12"/>
  <c r="L23" i="12"/>
  <c r="I23" i="12"/>
  <c r="F23" i="12"/>
  <c r="C23" i="12" s="1"/>
  <c r="M23" i="12" s="1"/>
  <c r="P22" i="12"/>
  <c r="L22" i="12"/>
  <c r="L31" i="12" s="1"/>
  <c r="I22" i="12"/>
  <c r="F22" i="12"/>
  <c r="C22" i="12" s="1"/>
  <c r="P21" i="12"/>
  <c r="L21" i="12"/>
  <c r="I21" i="12"/>
  <c r="F21" i="12"/>
  <c r="C21" i="12"/>
  <c r="M21" i="12" s="1"/>
  <c r="P20" i="12"/>
  <c r="L20" i="12"/>
  <c r="I20" i="12"/>
  <c r="F20" i="12"/>
  <c r="P19" i="12"/>
  <c r="L19" i="12"/>
  <c r="I19" i="12"/>
  <c r="F19" i="12"/>
  <c r="C19" i="12"/>
  <c r="M19" i="12"/>
  <c r="P18" i="12"/>
  <c r="L18" i="12"/>
  <c r="I18" i="12"/>
  <c r="F18" i="12"/>
  <c r="C18" i="12" s="1"/>
  <c r="P17" i="12"/>
  <c r="L17" i="12"/>
  <c r="I17" i="12"/>
  <c r="F17" i="12"/>
  <c r="C17" i="12"/>
  <c r="M17" i="12"/>
  <c r="P16" i="12"/>
  <c r="L16" i="12"/>
  <c r="I16" i="12"/>
  <c r="F16" i="12"/>
  <c r="C16" i="12" s="1"/>
  <c r="P15" i="12"/>
  <c r="C15" i="12" s="1"/>
  <c r="M15" i="12" s="1"/>
  <c r="L15" i="12"/>
  <c r="I15" i="12"/>
  <c r="F15" i="12"/>
  <c r="P14" i="12"/>
  <c r="L14" i="12"/>
  <c r="I14" i="12"/>
  <c r="F14" i="12"/>
  <c r="C14" i="12" s="1"/>
  <c r="M14" i="12" s="1"/>
  <c r="P13" i="12"/>
  <c r="L13" i="12"/>
  <c r="I13" i="12"/>
  <c r="F13" i="12"/>
  <c r="C13" i="12"/>
  <c r="M13" i="12" s="1"/>
  <c r="P12" i="12"/>
  <c r="L12" i="12"/>
  <c r="I12" i="12"/>
  <c r="F12" i="12"/>
  <c r="C12" i="12" s="1"/>
  <c r="P11" i="12"/>
  <c r="L11" i="12"/>
  <c r="I11" i="12"/>
  <c r="F11" i="12"/>
  <c r="C11" i="12"/>
  <c r="M11" i="12"/>
  <c r="P10" i="12"/>
  <c r="P31" i="12" s="1"/>
  <c r="L10" i="12"/>
  <c r="I10" i="12"/>
  <c r="I31" i="12" s="1"/>
  <c r="F10" i="12"/>
  <c r="C10" i="12" s="1"/>
  <c r="P9" i="12"/>
  <c r="L9" i="12"/>
  <c r="I9" i="12"/>
  <c r="F9" i="12"/>
  <c r="C9" i="12"/>
  <c r="I27" i="14"/>
  <c r="G27" i="14"/>
  <c r="E27" i="14"/>
  <c r="C27" i="14"/>
  <c r="M9" i="12"/>
  <c r="C20" i="12"/>
  <c r="M20" i="12" s="1"/>
  <c r="C24" i="12"/>
  <c r="C26" i="12"/>
  <c r="M26" i="12" s="1"/>
  <c r="C30" i="12"/>
  <c r="M30" i="12"/>
  <c r="M18" i="13"/>
  <c r="M17" i="13"/>
  <c r="C24" i="13"/>
  <c r="M24" i="13"/>
  <c r="M18" i="12" l="1"/>
  <c r="M12" i="12"/>
  <c r="M26" i="13"/>
  <c r="M28" i="13"/>
  <c r="M9" i="13"/>
  <c r="C31" i="13"/>
  <c r="M29" i="13"/>
  <c r="M16" i="12"/>
  <c r="M21" i="13"/>
  <c r="M10" i="12"/>
  <c r="C31" i="12"/>
  <c r="M27" i="13"/>
  <c r="M20" i="13"/>
  <c r="M31" i="12"/>
  <c r="M30" i="13"/>
  <c r="F31" i="12"/>
  <c r="L31" i="13"/>
  <c r="M31" i="13" s="1"/>
  <c r="M28" i="12"/>
  <c r="M22" i="12"/>
  <c r="S31" i="13"/>
</calcChain>
</file>

<file path=xl/sharedStrings.xml><?xml version="1.0" encoding="utf-8"?>
<sst xmlns="http://schemas.openxmlformats.org/spreadsheetml/2006/main" count="139" uniqueCount="54">
  <si>
    <t>産業
分類</t>
    <rPh sb="0" eb="2">
      <t>サンギョウ</t>
    </rPh>
    <rPh sb="3" eb="5">
      <t>ブンルイ</t>
    </rPh>
    <phoneticPr fontId="2"/>
  </si>
  <si>
    <t>合計</t>
    <rPh sb="0" eb="1">
      <t>ゴウ</t>
    </rPh>
    <rPh sb="1" eb="2">
      <t>ケイ</t>
    </rPh>
    <phoneticPr fontId="2"/>
  </si>
  <si>
    <t>従　　　　　　業　　　　　　者　　　　　　数</t>
    <rPh sb="0" eb="1">
      <t>ジュウ</t>
    </rPh>
    <rPh sb="7" eb="8">
      <t>ギョウ</t>
    </rPh>
    <rPh sb="14" eb="15">
      <t>シャ</t>
    </rPh>
    <rPh sb="21" eb="22">
      <t>カズ</t>
    </rPh>
    <phoneticPr fontId="2"/>
  </si>
  <si>
    <t>常　用　労　働　者　数</t>
    <rPh sb="0" eb="1">
      <t>ツネ</t>
    </rPh>
    <rPh sb="2" eb="3">
      <t>ヨウ</t>
    </rPh>
    <rPh sb="4" eb="5">
      <t>ロウ</t>
    </rPh>
    <rPh sb="6" eb="7">
      <t>ハタラキ</t>
    </rPh>
    <rPh sb="8" eb="9">
      <t>シャ</t>
    </rPh>
    <rPh sb="10" eb="11">
      <t>スウ</t>
    </rPh>
    <phoneticPr fontId="2"/>
  </si>
  <si>
    <t>雇　　　用　　　者</t>
    <rPh sb="0" eb="1">
      <t>ヤトイ</t>
    </rPh>
    <rPh sb="4" eb="5">
      <t>ヨウ</t>
    </rPh>
    <rPh sb="8" eb="9">
      <t>シャ</t>
    </rPh>
    <phoneticPr fontId="2"/>
  </si>
  <si>
    <t>出向・派遣受入者</t>
    <rPh sb="0" eb="2">
      <t>シュッコウ</t>
    </rPh>
    <rPh sb="3" eb="5">
      <t>ハケン</t>
    </rPh>
    <rPh sb="5" eb="7">
      <t>ウケイレ</t>
    </rPh>
    <rPh sb="7" eb="8">
      <t>モノ</t>
    </rPh>
    <phoneticPr fontId="2"/>
  </si>
  <si>
    <t>正社員、正社員等</t>
    <rPh sb="0" eb="3">
      <t>セイシャイン</t>
    </rPh>
    <rPh sb="4" eb="7">
      <t>セイシャイン</t>
    </rPh>
    <rPh sb="7" eb="8">
      <t>トウ</t>
    </rPh>
    <phoneticPr fontId="2"/>
  </si>
  <si>
    <t>ﾊﾟｰﾄ・ｱﾙﾊﾞｲﾄ等</t>
    <rPh sb="11" eb="12">
      <t>トウ</t>
    </rPh>
    <phoneticPr fontId="2"/>
  </si>
  <si>
    <t>男</t>
    <rPh sb="0" eb="1">
      <t>オトコ</t>
    </rPh>
    <phoneticPr fontId="2"/>
  </si>
  <si>
    <t>女</t>
    <rPh sb="0" eb="1">
      <t>オンナ</t>
    </rPh>
    <phoneticPr fontId="2"/>
  </si>
  <si>
    <t>総数</t>
    <rPh sb="0" eb="2">
      <t>ソウスウ</t>
    </rPh>
    <phoneticPr fontId="2"/>
  </si>
  <si>
    <t>食料</t>
    <rPh sb="0" eb="2">
      <t>ショクリョウ</t>
    </rPh>
    <phoneticPr fontId="2"/>
  </si>
  <si>
    <t>飲料</t>
    <rPh sb="0" eb="2">
      <t>インリョウ</t>
    </rPh>
    <phoneticPr fontId="2"/>
  </si>
  <si>
    <t>繊維</t>
    <rPh sb="0" eb="2">
      <t>センイ</t>
    </rPh>
    <phoneticPr fontId="2"/>
  </si>
  <si>
    <t>家具</t>
    <rPh sb="0" eb="2">
      <t>カグ</t>
    </rPh>
    <phoneticPr fontId="2"/>
  </si>
  <si>
    <t>印刷</t>
    <rPh sb="0" eb="2">
      <t>インサツ</t>
    </rPh>
    <phoneticPr fontId="2"/>
  </si>
  <si>
    <t>石油</t>
    <rPh sb="0" eb="2">
      <t>セキユ</t>
    </rPh>
    <phoneticPr fontId="2"/>
  </si>
  <si>
    <t>金属</t>
    <rPh sb="0" eb="2">
      <t>キンゾク</t>
    </rPh>
    <phoneticPr fontId="2"/>
  </si>
  <si>
    <t>情報</t>
    <rPh sb="0" eb="2">
      <t>ジョウホウ</t>
    </rPh>
    <phoneticPr fontId="2"/>
  </si>
  <si>
    <t>電子</t>
    <rPh sb="0" eb="2">
      <t>デンシ</t>
    </rPh>
    <phoneticPr fontId="2"/>
  </si>
  <si>
    <t>その他</t>
    <rPh sb="2" eb="3">
      <t>タ</t>
    </rPh>
    <phoneticPr fontId="2"/>
  </si>
  <si>
    <t>計</t>
    <rPh sb="0" eb="1">
      <t>ケイ</t>
    </rPh>
    <phoneticPr fontId="2"/>
  </si>
  <si>
    <t>割合</t>
    <rPh sb="0" eb="2">
      <t>ワリアイ</t>
    </rPh>
    <phoneticPr fontId="2"/>
  </si>
  <si>
    <t>業務用機械</t>
    <rPh sb="0" eb="3">
      <t>ギョウムヨウ</t>
    </rPh>
    <rPh sb="3" eb="5">
      <t>キカイ</t>
    </rPh>
    <phoneticPr fontId="2"/>
  </si>
  <si>
    <t>生産用機械</t>
    <rPh sb="0" eb="3">
      <t>セイサンヨウ</t>
    </rPh>
    <rPh sb="3" eb="5">
      <t>キカイ</t>
    </rPh>
    <phoneticPr fontId="2"/>
  </si>
  <si>
    <t>窯業</t>
    <rPh sb="0" eb="1">
      <t>カマ</t>
    </rPh>
    <rPh sb="1" eb="2">
      <t>ギョウ</t>
    </rPh>
    <phoneticPr fontId="2"/>
  </si>
  <si>
    <t>化学</t>
    <rPh sb="0" eb="2">
      <t>カガク</t>
    </rPh>
    <phoneticPr fontId="2"/>
  </si>
  <si>
    <t>木材</t>
    <rPh sb="0" eb="2">
      <t>モクザイ</t>
    </rPh>
    <phoneticPr fontId="2"/>
  </si>
  <si>
    <t>10-5 佐久市の製造業中分類別従業者数一覧表（従業者数４人以上の事業所）</t>
    <rPh sb="4" eb="7">
      <t>サクシ</t>
    </rPh>
    <rPh sb="8" eb="11">
      <t>セイゾウギョウ</t>
    </rPh>
    <rPh sb="11" eb="12">
      <t>ナカ</t>
    </rPh>
    <rPh sb="12" eb="14">
      <t>ブンルイ</t>
    </rPh>
    <rPh sb="14" eb="15">
      <t>ベツ</t>
    </rPh>
    <rPh sb="15" eb="16">
      <t>ジュウ</t>
    </rPh>
    <rPh sb="16" eb="19">
      <t>ギョウシャスウ</t>
    </rPh>
    <rPh sb="19" eb="21">
      <t>イチラン</t>
    </rPh>
    <rPh sb="21" eb="22">
      <t>ヒョウ</t>
    </rPh>
    <rPh sb="23" eb="24">
      <t>ジュウ</t>
    </rPh>
    <rPh sb="24" eb="27">
      <t>ギョウシャスウ</t>
    </rPh>
    <rPh sb="28" eb="31">
      <t>ニンイジョウ</t>
    </rPh>
    <rPh sb="32" eb="35">
      <t>ジギョウショ</t>
    </rPh>
    <phoneticPr fontId="2"/>
  </si>
  <si>
    <t>資料：工業統計調査</t>
    <rPh sb="0" eb="2">
      <t>シリョウ</t>
    </rPh>
    <rPh sb="3" eb="5">
      <t>コウギョウ</t>
    </rPh>
    <rPh sb="5" eb="7">
      <t>トウケイ</t>
    </rPh>
    <rPh sb="7" eb="9">
      <t>チョウサ</t>
    </rPh>
    <phoneticPr fontId="2"/>
  </si>
  <si>
    <t>産業中分類</t>
    <rPh sb="0" eb="2">
      <t>サンギョウ</t>
    </rPh>
    <rPh sb="2" eb="3">
      <t>チュウ</t>
    </rPh>
    <rPh sb="3" eb="5">
      <t>ブンルイ</t>
    </rPh>
    <phoneticPr fontId="2"/>
  </si>
  <si>
    <t>正社員、正社員等</t>
    <phoneticPr fontId="2"/>
  </si>
  <si>
    <t>ﾊﾟｰﾄ・ｱﾙﾊﾞｲﾄ等</t>
    <phoneticPr fontId="2"/>
  </si>
  <si>
    <t>出向・派遣受入者</t>
    <phoneticPr fontId="2"/>
  </si>
  <si>
    <t>個人事業主・無給家族従業者</t>
    <phoneticPr fontId="2"/>
  </si>
  <si>
    <t>H26</t>
    <phoneticPr fontId="2"/>
  </si>
  <si>
    <t>個人事業主・
無給家族従業者</t>
    <rPh sb="0" eb="2">
      <t>コジン</t>
    </rPh>
    <rPh sb="2" eb="5">
      <t>ジギョウヌシ</t>
    </rPh>
    <rPh sb="7" eb="9">
      <t>ムキュウ</t>
    </rPh>
    <rPh sb="9" eb="11">
      <t>カゾク</t>
    </rPh>
    <rPh sb="11" eb="14">
      <t>ジュウギョウシャ</t>
    </rPh>
    <phoneticPr fontId="2"/>
  </si>
  <si>
    <t>10-5</t>
    <phoneticPr fontId="2"/>
  </si>
  <si>
    <t>佐久市内製造業の中分類別雇用体制別従業者の比較（平成26年と平成29年）</t>
    <rPh sb="0" eb="4">
      <t>サクシナイ</t>
    </rPh>
    <rPh sb="4" eb="7">
      <t>セイゾウギョウ</t>
    </rPh>
    <rPh sb="8" eb="9">
      <t>チュウ</t>
    </rPh>
    <rPh sb="9" eb="11">
      <t>ブンルイ</t>
    </rPh>
    <rPh sb="11" eb="12">
      <t>ベツ</t>
    </rPh>
    <rPh sb="12" eb="14">
      <t>コヨウ</t>
    </rPh>
    <rPh sb="14" eb="16">
      <t>タイセイ</t>
    </rPh>
    <rPh sb="16" eb="17">
      <t>ベツ</t>
    </rPh>
    <rPh sb="17" eb="20">
      <t>ジュウギョウシャ</t>
    </rPh>
    <rPh sb="21" eb="23">
      <t>ヒカク</t>
    </rPh>
    <rPh sb="24" eb="26">
      <t>ヘイセイ</t>
    </rPh>
    <rPh sb="28" eb="29">
      <t>ネン</t>
    </rPh>
    <rPh sb="30" eb="32">
      <t>ヘイセイ</t>
    </rPh>
    <rPh sb="34" eb="35">
      <t>ネン</t>
    </rPh>
    <phoneticPr fontId="2"/>
  </si>
  <si>
    <t>H29</t>
    <phoneticPr fontId="2"/>
  </si>
  <si>
    <t>H29</t>
    <phoneticPr fontId="2"/>
  </si>
  <si>
    <t>H29</t>
    <phoneticPr fontId="2"/>
  </si>
  <si>
    <t>H29</t>
    <phoneticPr fontId="2"/>
  </si>
  <si>
    <t>（平成26年(2014年)工業統計調査結果より）</t>
    <rPh sb="1" eb="3">
      <t>ヘイセイ</t>
    </rPh>
    <rPh sb="5" eb="6">
      <t>ネン</t>
    </rPh>
    <rPh sb="11" eb="12">
      <t>ネン</t>
    </rPh>
    <rPh sb="13" eb="15">
      <t>コウギョウ</t>
    </rPh>
    <rPh sb="15" eb="17">
      <t>トウケイ</t>
    </rPh>
    <rPh sb="17" eb="19">
      <t>チョウサ</t>
    </rPh>
    <rPh sb="19" eb="21">
      <t>ケッカ</t>
    </rPh>
    <phoneticPr fontId="2"/>
  </si>
  <si>
    <t>（平成29年(2017年)工業統計調査結果より）</t>
    <rPh sb="1" eb="3">
      <t>ヘイセイ</t>
    </rPh>
    <rPh sb="5" eb="6">
      <t>ネン</t>
    </rPh>
    <rPh sb="11" eb="12">
      <t>ネン</t>
    </rPh>
    <rPh sb="13" eb="15">
      <t>コウギョウ</t>
    </rPh>
    <rPh sb="15" eb="17">
      <t>トウケイ</t>
    </rPh>
    <rPh sb="17" eb="19">
      <t>チョウサ</t>
    </rPh>
    <rPh sb="19" eb="21">
      <t>ケッカ</t>
    </rPh>
    <phoneticPr fontId="2"/>
  </si>
  <si>
    <t>うち送出者（別経営の事業所へ出向または派遣している人）</t>
    <rPh sb="1" eb="3">
      <t>ソウシュツ</t>
    </rPh>
    <rPh sb="3" eb="4">
      <t>シャ</t>
    </rPh>
    <rPh sb="6" eb="7">
      <t>ベツ</t>
    </rPh>
    <rPh sb="7" eb="9">
      <t>ケイエイ</t>
    </rPh>
    <rPh sb="10" eb="13">
      <t>ジギョウショ</t>
    </rPh>
    <rPh sb="14" eb="16">
      <t>シュッコウ</t>
    </rPh>
    <rPh sb="19" eb="21">
      <t>ハケン</t>
    </rPh>
    <rPh sb="25" eb="26">
      <t>ヒト</t>
    </rPh>
    <phoneticPr fontId="2"/>
  </si>
  <si>
    <t>ﾌﾟﾗｽﾁｯｸ</t>
    <phoneticPr fontId="2"/>
  </si>
  <si>
    <t>皮革</t>
    <rPh sb="0" eb="1">
      <t>カワ</t>
    </rPh>
    <rPh sb="1" eb="2">
      <t>カク</t>
    </rPh>
    <phoneticPr fontId="2"/>
  </si>
  <si>
    <t>非鉄</t>
    <rPh sb="0" eb="1">
      <t>ヒ</t>
    </rPh>
    <rPh sb="1" eb="2">
      <t>テツ</t>
    </rPh>
    <phoneticPr fontId="2"/>
  </si>
  <si>
    <t>輸送</t>
    <rPh sb="0" eb="2">
      <t>ユソウ</t>
    </rPh>
    <phoneticPr fontId="2"/>
  </si>
  <si>
    <t>紙・パルプ</t>
    <rPh sb="0" eb="1">
      <t>カミ</t>
    </rPh>
    <phoneticPr fontId="2"/>
  </si>
  <si>
    <t>はん用機械</t>
    <rPh sb="2" eb="3">
      <t>ヨウ</t>
    </rPh>
    <rPh sb="3" eb="5">
      <t>キカイ</t>
    </rPh>
    <phoneticPr fontId="2"/>
  </si>
  <si>
    <t>電気</t>
    <rPh sb="0" eb="2">
      <t>デンキ</t>
    </rPh>
    <phoneticPr fontId="2"/>
  </si>
  <si>
    <t>※総務省・経済産業省「平成29年経済工業統計調査」の製造業確報結果の調査票情報を佐久市が独自集計したものである。</t>
    <rPh sb="1" eb="4">
      <t>ソウムショウ</t>
    </rPh>
    <rPh sb="5" eb="7">
      <t>ケイザイ</t>
    </rPh>
    <rPh sb="7" eb="10">
      <t>サンギョウショウ</t>
    </rPh>
    <rPh sb="11" eb="13">
      <t>ヘイセイ</t>
    </rPh>
    <rPh sb="15" eb="16">
      <t>ネン</t>
    </rPh>
    <rPh sb="16" eb="18">
      <t>ケイザイ</t>
    </rPh>
    <rPh sb="18" eb="20">
      <t>コウギョウ</t>
    </rPh>
    <rPh sb="20" eb="22">
      <t>トウケイ</t>
    </rPh>
    <rPh sb="22" eb="24">
      <t>チョウサ</t>
    </rPh>
    <rPh sb="26" eb="29">
      <t>セイゾウギョウ</t>
    </rPh>
    <rPh sb="29" eb="31">
      <t>カクホウ</t>
    </rPh>
    <rPh sb="31" eb="33">
      <t>ケッカ</t>
    </rPh>
    <rPh sb="34" eb="37">
      <t>チョウサヒョウ</t>
    </rPh>
    <rPh sb="37" eb="39">
      <t>ジョウホウ</t>
    </rPh>
    <rPh sb="40" eb="43">
      <t>サクシ</t>
    </rPh>
    <rPh sb="44" eb="46">
      <t>ドクジ</t>
    </rPh>
    <rPh sb="46" eb="48">
      <t>シュウケイ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</si>
</sst>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2"/>
      <name val="ＭＳ 明朝"/>
      <family val="1"/>
      <charset val="128"/>
    </font>
    <font>
      <b/>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38" fontId="3" fillId="0" borderId="2" xfId="1" applyFont="1" applyBorder="1">
      <alignment vertical="center"/>
    </xf>
    <xf numFmtId="0" fontId="3" fillId="0" borderId="0" xfId="0" applyFont="1" applyBorder="1">
      <alignment vertical="center"/>
    </xf>
    <xf numFmtId="0" fontId="3" fillId="0" borderId="0" xfId="0" applyFont="1" applyBorder="1" applyAlignment="1">
      <alignment horizontal="distributed" vertical="center"/>
    </xf>
    <xf numFmtId="0" fontId="3" fillId="0" borderId="0" xfId="0" quotePrefix="1" applyFont="1" applyBorder="1" applyAlignment="1">
      <alignment horizontal="distributed" vertical="center"/>
    </xf>
    <xf numFmtId="0" fontId="3" fillId="0" borderId="3" xfId="0" applyFont="1" applyBorder="1" applyAlignment="1">
      <alignment horizontal="distributed" vertical="center"/>
    </xf>
    <xf numFmtId="38" fontId="3" fillId="0" borderId="1" xfId="1" applyFont="1" applyBorder="1">
      <alignment vertical="center"/>
    </xf>
    <xf numFmtId="0" fontId="3" fillId="0" borderId="1" xfId="0" applyFont="1" applyBorder="1">
      <alignment vertical="center"/>
    </xf>
    <xf numFmtId="0" fontId="3" fillId="0" borderId="1" xfId="0" applyFont="1" applyFill="1" applyBorder="1" applyAlignment="1">
      <alignment horizontal="center" vertical="center" shrinkToFit="1"/>
    </xf>
    <xf numFmtId="0" fontId="3" fillId="0" borderId="1" xfId="0" applyFont="1" applyFill="1" applyBorder="1">
      <alignment vertical="center"/>
    </xf>
    <xf numFmtId="38" fontId="3" fillId="0" borderId="1" xfId="1" applyFont="1" applyFill="1" applyBorder="1">
      <alignment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shrinkToFit="1"/>
    </xf>
    <xf numFmtId="177" fontId="3" fillId="0" borderId="10" xfId="1" applyNumberFormat="1" applyFont="1" applyBorder="1">
      <alignment vertical="center"/>
    </xf>
    <xf numFmtId="177" fontId="3" fillId="0" borderId="11" xfId="1" applyNumberFormat="1" applyFont="1" applyBorder="1">
      <alignment vertical="center"/>
    </xf>
    <xf numFmtId="177" fontId="3" fillId="0" borderId="1" xfId="0" applyNumberFormat="1" applyFont="1" applyBorder="1">
      <alignment vertical="center"/>
    </xf>
    <xf numFmtId="0" fontId="3" fillId="0" borderId="9" xfId="0" applyFont="1" applyBorder="1" applyAlignment="1">
      <alignment horizontal="center" vertical="center"/>
    </xf>
    <xf numFmtId="49" fontId="5" fillId="0" borderId="0" xfId="0" applyNumberFormat="1" applyFont="1" applyAlignment="1">
      <alignment horizontal="left" vertical="center"/>
    </xf>
    <xf numFmtId="0" fontId="3" fillId="0" borderId="12" xfId="0" applyFont="1" applyBorder="1">
      <alignment vertical="center"/>
    </xf>
    <xf numFmtId="38" fontId="3" fillId="0" borderId="1" xfId="0" applyNumberFormat="1" applyFont="1" applyBorder="1">
      <alignment vertical="center"/>
    </xf>
    <xf numFmtId="0" fontId="3" fillId="0" borderId="9" xfId="0" applyFont="1" applyBorder="1">
      <alignment vertical="center"/>
    </xf>
    <xf numFmtId="38" fontId="3" fillId="0" borderId="3" xfId="0" applyNumberFormat="1" applyFont="1" applyBorder="1">
      <alignment vertical="center"/>
    </xf>
    <xf numFmtId="38" fontId="3" fillId="0" borderId="11" xfId="0" applyNumberFormat="1" applyFont="1" applyBorder="1">
      <alignment vertical="center"/>
    </xf>
    <xf numFmtId="0" fontId="3" fillId="0" borderId="8" xfId="0" applyFont="1" applyBorder="1" applyAlignment="1">
      <alignment horizontal="center" vertical="center" shrinkToFit="1"/>
    </xf>
    <xf numFmtId="38" fontId="3" fillId="0" borderId="13" xfId="1" applyFont="1" applyBorder="1">
      <alignment vertical="center"/>
    </xf>
    <xf numFmtId="38" fontId="3" fillId="0" borderId="8" xfId="1" applyFont="1" applyBorder="1">
      <alignment vertical="center"/>
    </xf>
    <xf numFmtId="38" fontId="3" fillId="0" borderId="8" xfId="0" applyNumberFormat="1" applyFont="1" applyBorder="1">
      <alignment vertical="center"/>
    </xf>
    <xf numFmtId="38" fontId="3" fillId="0" borderId="9" xfId="0" applyNumberFormat="1" applyFont="1" applyBorder="1">
      <alignment vertical="center"/>
    </xf>
    <xf numFmtId="176" fontId="3" fillId="0" borderId="1" xfId="0" applyNumberFormat="1" applyFont="1" applyFill="1" applyBorder="1">
      <alignment vertical="center"/>
    </xf>
    <xf numFmtId="0" fontId="5" fillId="0" borderId="0" xfId="0" applyFont="1" applyAlignment="1">
      <alignment horizontal="left" vertical="center"/>
    </xf>
    <xf numFmtId="0" fontId="3" fillId="0" borderId="9" xfId="0" applyNumberFormat="1" applyFont="1" applyFill="1" applyBorder="1">
      <alignment vertical="center"/>
    </xf>
    <xf numFmtId="0" fontId="3" fillId="0" borderId="0" xfId="0" applyFont="1" applyAlignment="1">
      <alignment horizontal="left" vertical="center"/>
    </xf>
    <xf numFmtId="177" fontId="3" fillId="0" borderId="2" xfId="1" applyNumberFormat="1" applyFont="1" applyBorder="1">
      <alignment vertical="center"/>
    </xf>
    <xf numFmtId="177" fontId="3" fillId="0" borderId="2" xfId="1" applyNumberFormat="1" applyFont="1" applyFill="1" applyBorder="1">
      <alignment vertical="center"/>
    </xf>
    <xf numFmtId="177" fontId="3" fillId="0" borderId="2" xfId="0" applyNumberFormat="1" applyFont="1" applyBorder="1">
      <alignment vertical="center"/>
    </xf>
    <xf numFmtId="177" fontId="3" fillId="0" borderId="10" xfId="1" applyNumberFormat="1" applyFont="1" applyFill="1" applyBorder="1">
      <alignment vertical="center"/>
    </xf>
    <xf numFmtId="177" fontId="3" fillId="0" borderId="10" xfId="0" applyNumberFormat="1" applyFont="1" applyBorder="1">
      <alignment vertical="center"/>
    </xf>
    <xf numFmtId="177" fontId="3" fillId="0" borderId="0" xfId="0" applyNumberFormat="1" applyFont="1">
      <alignment vertical="center"/>
    </xf>
    <xf numFmtId="0" fontId="4" fillId="0" borderId="13" xfId="0" quotePrefix="1" applyFont="1" applyBorder="1" applyAlignment="1">
      <alignment horizontal="center" vertical="center" wrapText="1"/>
    </xf>
    <xf numFmtId="0" fontId="4" fillId="0" borderId="15"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3" fillId="0" borderId="8"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3" fillId="0" borderId="3" xfId="0" applyFont="1" applyBorder="1" applyAlignment="1">
      <alignment horizontal="center" vertical="center" shrinkToFit="1"/>
    </xf>
    <xf numFmtId="0" fontId="0" fillId="0" borderId="3" xfId="0"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7" xfId="0" applyFill="1" applyBorder="1" applyAlignment="1">
      <alignment horizontal="center" vertical="center" shrinkToFit="1"/>
    </xf>
    <xf numFmtId="0" fontId="3" fillId="0" borderId="3" xfId="0" quotePrefix="1" applyFont="1" applyBorder="1" applyAlignment="1">
      <alignment horizontal="center" vertical="center" shrinkToFit="1"/>
    </xf>
    <xf numFmtId="0" fontId="0" fillId="0" borderId="7" xfId="0" applyBorder="1" applyAlignment="1">
      <alignment horizontal="center" vertical="center" shrinkToFit="1"/>
    </xf>
    <xf numFmtId="0" fontId="3" fillId="0" borderId="6" xfId="0" quotePrefix="1" applyFont="1" applyBorder="1" applyAlignment="1">
      <alignment horizontal="center" vertical="center" shrinkToFit="1"/>
    </xf>
    <xf numFmtId="0" fontId="5" fillId="0" borderId="0" xfId="0" quotePrefix="1" applyFont="1" applyAlignment="1">
      <alignment horizontal="left" vertical="center"/>
    </xf>
    <xf numFmtId="0" fontId="5" fillId="0" borderId="0" xfId="0" applyFont="1" applyAlignment="1">
      <alignment horizontal="left" vertical="center"/>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3" fillId="0" borderId="13" xfId="0" quotePrefix="1"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0" xfId="0" applyFont="1" applyAlignment="1">
      <alignment horizontal="lef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13" xfId="0" quotePrefix="1" applyFont="1" applyBorder="1" applyAlignment="1">
      <alignment horizontal="center" vertical="center"/>
    </xf>
    <xf numFmtId="0" fontId="3" fillId="0" borderId="12"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workbookViewId="0">
      <selection activeCell="C3" sqref="C3:D3"/>
    </sheetView>
  </sheetViews>
  <sheetFormatPr defaultRowHeight="20.100000000000001" customHeight="1" x14ac:dyDescent="0.15"/>
  <cols>
    <col min="1" max="1" width="6.75" style="3" customWidth="1"/>
    <col min="2" max="2" width="14.875" style="3" customWidth="1"/>
    <col min="3" max="10" width="9.625" style="1" customWidth="1"/>
    <col min="11" max="16384" width="9" style="1"/>
  </cols>
  <sheetData>
    <row r="1" spans="1:10" ht="20.100000000000001" customHeight="1" x14ac:dyDescent="0.15">
      <c r="A1" s="26" t="s">
        <v>37</v>
      </c>
      <c r="B1" s="73" t="s">
        <v>38</v>
      </c>
      <c r="C1" s="88"/>
      <c r="D1" s="88"/>
      <c r="E1" s="88"/>
      <c r="F1" s="88"/>
      <c r="G1" s="88"/>
      <c r="H1" s="88"/>
      <c r="I1" s="88"/>
      <c r="J1" s="88"/>
    </row>
    <row r="2" spans="1:10" ht="20.100000000000001" customHeight="1" x14ac:dyDescent="0.15">
      <c r="B2" s="89" t="s">
        <v>29</v>
      </c>
      <c r="C2" s="90"/>
      <c r="D2" s="90"/>
      <c r="E2" s="90"/>
      <c r="F2" s="90"/>
      <c r="G2" s="90"/>
      <c r="H2" s="90"/>
      <c r="I2" s="90"/>
      <c r="J2" s="90"/>
    </row>
    <row r="3" spans="1:10" ht="20.100000000000001" customHeight="1" x14ac:dyDescent="0.15">
      <c r="A3" s="91" t="s">
        <v>30</v>
      </c>
      <c r="B3" s="92"/>
      <c r="C3" s="95" t="s">
        <v>31</v>
      </c>
      <c r="D3" s="95"/>
      <c r="E3" s="95" t="s">
        <v>32</v>
      </c>
      <c r="F3" s="96"/>
      <c r="G3" s="95" t="s">
        <v>33</v>
      </c>
      <c r="H3" s="95"/>
      <c r="I3" s="87" t="s">
        <v>34</v>
      </c>
      <c r="J3" s="83"/>
    </row>
    <row r="4" spans="1:10" ht="20.100000000000001" customHeight="1" x14ac:dyDescent="0.15">
      <c r="A4" s="93"/>
      <c r="B4" s="94"/>
      <c r="C4" s="19" t="s">
        <v>35</v>
      </c>
      <c r="D4" s="19" t="s">
        <v>39</v>
      </c>
      <c r="E4" s="20" t="s">
        <v>35</v>
      </c>
      <c r="F4" s="19" t="s">
        <v>40</v>
      </c>
      <c r="G4" s="25" t="s">
        <v>35</v>
      </c>
      <c r="H4" s="25" t="s">
        <v>41</v>
      </c>
      <c r="I4" s="25" t="s">
        <v>35</v>
      </c>
      <c r="J4" s="25" t="s">
        <v>42</v>
      </c>
    </row>
    <row r="5" spans="1:10" ht="20.100000000000001" customHeight="1" x14ac:dyDescent="0.15">
      <c r="A5" s="15">
        <v>9</v>
      </c>
      <c r="B5" s="16" t="s">
        <v>11</v>
      </c>
      <c r="C5" s="22">
        <v>366</v>
      </c>
      <c r="D5" s="46">
        <v>415</v>
      </c>
      <c r="E5" s="41">
        <v>297</v>
      </c>
      <c r="F5" s="43">
        <v>296</v>
      </c>
      <c r="G5" s="42">
        <v>29</v>
      </c>
      <c r="H5" s="43">
        <v>24</v>
      </c>
      <c r="I5" s="43">
        <v>5</v>
      </c>
      <c r="J5" s="43">
        <v>4</v>
      </c>
    </row>
    <row r="6" spans="1:10" ht="20.100000000000001" customHeight="1" x14ac:dyDescent="0.15">
      <c r="A6" s="15">
        <v>10</v>
      </c>
      <c r="B6" s="16" t="s">
        <v>12</v>
      </c>
      <c r="C6" s="22">
        <v>144</v>
      </c>
      <c r="D6" s="46">
        <v>187</v>
      </c>
      <c r="E6" s="22">
        <v>91</v>
      </c>
      <c r="F6" s="45">
        <v>87</v>
      </c>
      <c r="G6" s="44">
        <v>3</v>
      </c>
      <c r="H6" s="45">
        <v>4</v>
      </c>
      <c r="I6" s="45">
        <v>0</v>
      </c>
      <c r="J6" s="45">
        <v>0</v>
      </c>
    </row>
    <row r="7" spans="1:10" ht="20.100000000000001" customHeight="1" x14ac:dyDescent="0.15">
      <c r="A7" s="15">
        <v>11</v>
      </c>
      <c r="B7" s="16" t="s">
        <v>13</v>
      </c>
      <c r="C7" s="22">
        <v>84</v>
      </c>
      <c r="D7" s="46">
        <v>51</v>
      </c>
      <c r="E7" s="22">
        <v>29</v>
      </c>
      <c r="F7" s="45">
        <v>36</v>
      </c>
      <c r="G7" s="44">
        <v>7</v>
      </c>
      <c r="H7" s="45">
        <v>2</v>
      </c>
      <c r="I7" s="45">
        <v>2</v>
      </c>
      <c r="J7" s="45">
        <v>2</v>
      </c>
    </row>
    <row r="8" spans="1:10" ht="20.100000000000001" customHeight="1" x14ac:dyDescent="0.15">
      <c r="A8" s="15">
        <v>12</v>
      </c>
      <c r="B8" s="16" t="s">
        <v>27</v>
      </c>
      <c r="C8" s="22">
        <v>40</v>
      </c>
      <c r="D8" s="46">
        <v>43</v>
      </c>
      <c r="E8" s="22">
        <v>0</v>
      </c>
      <c r="F8" s="45">
        <v>4</v>
      </c>
      <c r="G8" s="44">
        <v>0</v>
      </c>
      <c r="H8" s="45">
        <v>0</v>
      </c>
      <c r="I8" s="45">
        <v>1</v>
      </c>
      <c r="J8" s="45">
        <v>0</v>
      </c>
    </row>
    <row r="9" spans="1:10" ht="20.100000000000001" customHeight="1" x14ac:dyDescent="0.15">
      <c r="A9" s="15">
        <v>13</v>
      </c>
      <c r="B9" s="16" t="s">
        <v>14</v>
      </c>
      <c r="C9" s="22">
        <v>52</v>
      </c>
      <c r="D9" s="46">
        <v>40</v>
      </c>
      <c r="E9" s="22">
        <v>1</v>
      </c>
      <c r="F9" s="45">
        <v>2</v>
      </c>
      <c r="G9" s="44">
        <v>2</v>
      </c>
      <c r="H9" s="45">
        <v>1</v>
      </c>
      <c r="I9" s="45">
        <v>1</v>
      </c>
      <c r="J9" s="45">
        <v>1</v>
      </c>
    </row>
    <row r="10" spans="1:10" ht="20.100000000000001" customHeight="1" x14ac:dyDescent="0.15">
      <c r="A10" s="15">
        <v>14</v>
      </c>
      <c r="B10" s="7" t="s">
        <v>50</v>
      </c>
      <c r="C10" s="22">
        <v>171</v>
      </c>
      <c r="D10" s="46">
        <v>204</v>
      </c>
      <c r="E10" s="22">
        <v>21</v>
      </c>
      <c r="F10" s="45">
        <v>42</v>
      </c>
      <c r="G10" s="44">
        <v>14</v>
      </c>
      <c r="H10" s="45">
        <v>3</v>
      </c>
      <c r="I10" s="45">
        <v>0</v>
      </c>
      <c r="J10" s="45">
        <v>0</v>
      </c>
    </row>
    <row r="11" spans="1:10" ht="20.100000000000001" customHeight="1" x14ac:dyDescent="0.15">
      <c r="A11" s="15">
        <v>15</v>
      </c>
      <c r="B11" s="7" t="s">
        <v>15</v>
      </c>
      <c r="C11" s="22">
        <v>134</v>
      </c>
      <c r="D11" s="46">
        <v>125</v>
      </c>
      <c r="E11" s="22">
        <v>18</v>
      </c>
      <c r="F11" s="45">
        <v>23</v>
      </c>
      <c r="G11" s="44">
        <v>2</v>
      </c>
      <c r="H11" s="45">
        <v>4</v>
      </c>
      <c r="I11" s="45">
        <v>2</v>
      </c>
      <c r="J11" s="45">
        <v>2</v>
      </c>
    </row>
    <row r="12" spans="1:10" ht="20.100000000000001" customHeight="1" x14ac:dyDescent="0.15">
      <c r="A12" s="15">
        <v>16</v>
      </c>
      <c r="B12" s="7" t="s">
        <v>26</v>
      </c>
      <c r="C12" s="22">
        <v>93</v>
      </c>
      <c r="D12" s="46">
        <v>82</v>
      </c>
      <c r="E12" s="22">
        <v>63</v>
      </c>
      <c r="F12" s="45">
        <v>63</v>
      </c>
      <c r="G12" s="44">
        <v>7</v>
      </c>
      <c r="H12" s="45">
        <v>8</v>
      </c>
      <c r="I12" s="45">
        <v>0</v>
      </c>
      <c r="J12" s="45">
        <v>0</v>
      </c>
    </row>
    <row r="13" spans="1:10" ht="20.100000000000001" customHeight="1" x14ac:dyDescent="0.15">
      <c r="A13" s="15">
        <v>17</v>
      </c>
      <c r="B13" s="7" t="s">
        <v>16</v>
      </c>
      <c r="C13" s="22">
        <v>6</v>
      </c>
      <c r="D13" s="46">
        <v>3</v>
      </c>
      <c r="E13" s="22">
        <v>1</v>
      </c>
      <c r="F13" s="45">
        <v>0</v>
      </c>
      <c r="G13" s="44">
        <v>0</v>
      </c>
      <c r="H13" s="45">
        <v>4</v>
      </c>
      <c r="I13" s="45">
        <v>0</v>
      </c>
      <c r="J13" s="45">
        <v>0</v>
      </c>
    </row>
    <row r="14" spans="1:10" ht="20.100000000000001" customHeight="1" x14ac:dyDescent="0.15">
      <c r="A14" s="15">
        <v>18</v>
      </c>
      <c r="B14" s="7" t="s">
        <v>46</v>
      </c>
      <c r="C14" s="22">
        <v>375</v>
      </c>
      <c r="D14" s="46">
        <v>428</v>
      </c>
      <c r="E14" s="22">
        <v>165</v>
      </c>
      <c r="F14" s="45">
        <v>175</v>
      </c>
      <c r="G14" s="44">
        <v>35</v>
      </c>
      <c r="H14" s="45">
        <v>17</v>
      </c>
      <c r="I14" s="45">
        <v>4</v>
      </c>
      <c r="J14" s="45">
        <v>1</v>
      </c>
    </row>
    <row r="15" spans="1:10" ht="20.100000000000001" customHeight="1" x14ac:dyDescent="0.15">
      <c r="A15" s="15">
        <v>20</v>
      </c>
      <c r="B15" s="7" t="s">
        <v>47</v>
      </c>
      <c r="C15" s="22">
        <v>56</v>
      </c>
      <c r="D15" s="46">
        <v>73</v>
      </c>
      <c r="E15" s="22">
        <v>13</v>
      </c>
      <c r="F15" s="45">
        <v>12</v>
      </c>
      <c r="G15" s="44">
        <v>0</v>
      </c>
      <c r="H15" s="45">
        <v>13</v>
      </c>
      <c r="I15" s="45">
        <v>0</v>
      </c>
      <c r="J15" s="45">
        <v>0</v>
      </c>
    </row>
    <row r="16" spans="1:10" ht="20.100000000000001" customHeight="1" x14ac:dyDescent="0.15">
      <c r="A16" s="15">
        <v>21</v>
      </c>
      <c r="B16" s="7" t="s">
        <v>25</v>
      </c>
      <c r="C16" s="22">
        <v>57</v>
      </c>
      <c r="D16" s="46">
        <v>64</v>
      </c>
      <c r="E16" s="22">
        <v>9</v>
      </c>
      <c r="F16" s="45">
        <v>3</v>
      </c>
      <c r="G16" s="44">
        <v>18</v>
      </c>
      <c r="H16" s="45">
        <v>9</v>
      </c>
      <c r="I16" s="45">
        <v>2</v>
      </c>
      <c r="J16" s="45">
        <v>0</v>
      </c>
    </row>
    <row r="17" spans="1:10" ht="20.100000000000001" customHeight="1" x14ac:dyDescent="0.15">
      <c r="A17" s="15">
        <v>23</v>
      </c>
      <c r="B17" s="7" t="s">
        <v>48</v>
      </c>
      <c r="C17" s="22">
        <v>134</v>
      </c>
      <c r="D17" s="46">
        <v>37</v>
      </c>
      <c r="E17" s="22">
        <v>15</v>
      </c>
      <c r="F17" s="45">
        <v>3</v>
      </c>
      <c r="G17" s="44">
        <v>0</v>
      </c>
      <c r="H17" s="45">
        <v>0</v>
      </c>
      <c r="I17" s="45">
        <v>0</v>
      </c>
      <c r="J17" s="45">
        <v>2</v>
      </c>
    </row>
    <row r="18" spans="1:10" ht="20.100000000000001" customHeight="1" x14ac:dyDescent="0.15">
      <c r="A18" s="15">
        <v>24</v>
      </c>
      <c r="B18" s="7" t="s">
        <v>17</v>
      </c>
      <c r="C18" s="22">
        <v>240</v>
      </c>
      <c r="D18" s="46">
        <v>254</v>
      </c>
      <c r="E18" s="22">
        <v>23</v>
      </c>
      <c r="F18" s="45">
        <v>39</v>
      </c>
      <c r="G18" s="44">
        <v>21</v>
      </c>
      <c r="H18" s="45">
        <v>16</v>
      </c>
      <c r="I18" s="45">
        <v>1</v>
      </c>
      <c r="J18" s="45">
        <v>1</v>
      </c>
    </row>
    <row r="19" spans="1:10" ht="20.100000000000001" customHeight="1" x14ac:dyDescent="0.15">
      <c r="A19" s="15">
        <v>25</v>
      </c>
      <c r="B19" s="7" t="s">
        <v>51</v>
      </c>
      <c r="C19" s="22">
        <v>219</v>
      </c>
      <c r="D19" s="46">
        <v>197</v>
      </c>
      <c r="E19" s="22">
        <v>54</v>
      </c>
      <c r="F19" s="45">
        <v>36</v>
      </c>
      <c r="G19" s="44">
        <v>6</v>
      </c>
      <c r="H19" s="45">
        <v>2</v>
      </c>
      <c r="I19" s="45">
        <v>1</v>
      </c>
      <c r="J19" s="45">
        <v>1</v>
      </c>
    </row>
    <row r="20" spans="1:10" ht="20.100000000000001" customHeight="1" x14ac:dyDescent="0.15">
      <c r="A20" s="15">
        <v>26</v>
      </c>
      <c r="B20" s="7" t="s">
        <v>24</v>
      </c>
      <c r="C20" s="22">
        <v>1022</v>
      </c>
      <c r="D20" s="46">
        <v>1092</v>
      </c>
      <c r="E20" s="22">
        <v>79</v>
      </c>
      <c r="F20" s="45">
        <v>146</v>
      </c>
      <c r="G20" s="44">
        <v>20</v>
      </c>
      <c r="H20" s="45">
        <v>66</v>
      </c>
      <c r="I20" s="45">
        <v>1</v>
      </c>
      <c r="J20" s="45">
        <v>2</v>
      </c>
    </row>
    <row r="21" spans="1:10" ht="20.100000000000001" customHeight="1" x14ac:dyDescent="0.15">
      <c r="A21" s="15">
        <v>27</v>
      </c>
      <c r="B21" s="8" t="s">
        <v>23</v>
      </c>
      <c r="C21" s="22">
        <v>467</v>
      </c>
      <c r="D21" s="46">
        <v>535</v>
      </c>
      <c r="E21" s="22">
        <v>106</v>
      </c>
      <c r="F21" s="45">
        <v>78</v>
      </c>
      <c r="G21" s="44">
        <v>26</v>
      </c>
      <c r="H21" s="45">
        <v>7</v>
      </c>
      <c r="I21" s="45">
        <v>0</v>
      </c>
      <c r="J21" s="45">
        <v>0</v>
      </c>
    </row>
    <row r="22" spans="1:10" ht="20.100000000000001" customHeight="1" x14ac:dyDescent="0.15">
      <c r="A22" s="15">
        <v>28</v>
      </c>
      <c r="B22" s="7" t="s">
        <v>19</v>
      </c>
      <c r="C22" s="22">
        <v>1404</v>
      </c>
      <c r="D22" s="46">
        <v>1328</v>
      </c>
      <c r="E22" s="22">
        <v>210</v>
      </c>
      <c r="F22" s="45">
        <v>204</v>
      </c>
      <c r="G22" s="44">
        <v>49</v>
      </c>
      <c r="H22" s="45">
        <v>59</v>
      </c>
      <c r="I22" s="45">
        <v>6</v>
      </c>
      <c r="J22" s="45">
        <v>9</v>
      </c>
    </row>
    <row r="23" spans="1:10" ht="20.100000000000001" customHeight="1" x14ac:dyDescent="0.15">
      <c r="A23" s="15">
        <v>29</v>
      </c>
      <c r="B23" s="7" t="s">
        <v>52</v>
      </c>
      <c r="C23" s="22">
        <v>258</v>
      </c>
      <c r="D23" s="46">
        <v>279</v>
      </c>
      <c r="E23" s="22">
        <v>84</v>
      </c>
      <c r="F23" s="45">
        <v>86</v>
      </c>
      <c r="G23" s="44">
        <v>16</v>
      </c>
      <c r="H23" s="45">
        <v>14</v>
      </c>
      <c r="I23" s="45">
        <v>0</v>
      </c>
      <c r="J23" s="45">
        <v>2</v>
      </c>
    </row>
    <row r="24" spans="1:10" ht="20.100000000000001" customHeight="1" x14ac:dyDescent="0.15">
      <c r="A24" s="15">
        <v>30</v>
      </c>
      <c r="B24" s="7" t="s">
        <v>18</v>
      </c>
      <c r="C24" s="22">
        <v>99</v>
      </c>
      <c r="D24" s="46">
        <v>204</v>
      </c>
      <c r="E24" s="22">
        <v>59</v>
      </c>
      <c r="F24" s="45">
        <v>66</v>
      </c>
      <c r="G24" s="44">
        <v>1</v>
      </c>
      <c r="H24" s="45">
        <v>37</v>
      </c>
      <c r="I24" s="45">
        <v>1</v>
      </c>
      <c r="J24" s="45">
        <v>1</v>
      </c>
    </row>
    <row r="25" spans="1:10" ht="20.100000000000001" customHeight="1" x14ac:dyDescent="0.15">
      <c r="A25" s="15">
        <v>31</v>
      </c>
      <c r="B25" s="7" t="s">
        <v>49</v>
      </c>
      <c r="C25" s="22">
        <v>934</v>
      </c>
      <c r="D25" s="46">
        <v>957</v>
      </c>
      <c r="E25" s="22">
        <v>77</v>
      </c>
      <c r="F25" s="45">
        <v>81</v>
      </c>
      <c r="G25" s="44">
        <v>104</v>
      </c>
      <c r="H25" s="45">
        <v>83</v>
      </c>
      <c r="I25" s="45">
        <v>2</v>
      </c>
      <c r="J25" s="45">
        <v>1</v>
      </c>
    </row>
    <row r="26" spans="1:10" ht="20.100000000000001" customHeight="1" x14ac:dyDescent="0.15">
      <c r="A26" s="17">
        <v>32</v>
      </c>
      <c r="B26" s="18" t="s">
        <v>20</v>
      </c>
      <c r="C26" s="23">
        <v>86</v>
      </c>
      <c r="D26" s="46">
        <v>82</v>
      </c>
      <c r="E26" s="22">
        <v>4</v>
      </c>
      <c r="F26" s="45">
        <v>7</v>
      </c>
      <c r="G26" s="44">
        <v>0</v>
      </c>
      <c r="H26" s="45">
        <v>1</v>
      </c>
      <c r="I26" s="45">
        <v>0</v>
      </c>
      <c r="J26" s="45">
        <v>0</v>
      </c>
    </row>
    <row r="27" spans="1:10" ht="20.100000000000001" customHeight="1" x14ac:dyDescent="0.15">
      <c r="A27" s="17"/>
      <c r="B27" s="18" t="s">
        <v>10</v>
      </c>
      <c r="C27" s="24">
        <f>SUM(C5:C26)</f>
        <v>6441</v>
      </c>
      <c r="D27" s="24">
        <v>6680</v>
      </c>
      <c r="E27" s="24">
        <f>SUM(E5:E26)</f>
        <v>1419</v>
      </c>
      <c r="F27" s="24">
        <v>1489</v>
      </c>
      <c r="G27" s="24">
        <f>SUM(G5:G26)</f>
        <v>360</v>
      </c>
      <c r="H27" s="24">
        <v>374</v>
      </c>
      <c r="I27" s="24">
        <f>SUM(I5:I26)</f>
        <v>29</v>
      </c>
      <c r="J27" s="24">
        <v>29</v>
      </c>
    </row>
    <row r="28" spans="1:10" ht="20.100000000000001" customHeight="1" x14ac:dyDescent="0.15">
      <c r="A28" s="40" t="s">
        <v>53</v>
      </c>
      <c r="F28" s="6"/>
      <c r="H28" s="6"/>
    </row>
  </sheetData>
  <mergeCells count="7">
    <mergeCell ref="B1:J1"/>
    <mergeCell ref="B2:J2"/>
    <mergeCell ref="A3:B4"/>
    <mergeCell ref="C3:D3"/>
    <mergeCell ref="E3:F3"/>
    <mergeCell ref="G3:H3"/>
    <mergeCell ref="I3:J3"/>
  </mergeCells>
  <phoneticPr fontId="2"/>
  <pageMargins left="0.78740157480314965" right="0.59055118110236227" top="0.98425196850393704" bottom="0.98425196850393704"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topLeftCell="A22" workbookViewId="0">
      <selection activeCell="A32" sqref="A32"/>
    </sheetView>
  </sheetViews>
  <sheetFormatPr defaultRowHeight="14.25" x14ac:dyDescent="0.15"/>
  <cols>
    <col min="1" max="1" width="4.625" style="3" customWidth="1"/>
    <col min="2" max="2" width="13.875" style="1" bestFit="1" customWidth="1"/>
    <col min="3" max="11" width="6.625" style="1" customWidth="1"/>
    <col min="12" max="12" width="7.125" style="1" customWidth="1"/>
    <col min="13" max="13" width="8.5" style="1" bestFit="1" customWidth="1"/>
    <col min="14" max="16" width="6.625" style="1" customWidth="1"/>
    <col min="17" max="16384" width="9" style="1"/>
  </cols>
  <sheetData>
    <row r="1" spans="1:17" ht="20.100000000000001" customHeight="1" x14ac:dyDescent="0.15">
      <c r="A1" s="73" t="s">
        <v>28</v>
      </c>
      <c r="B1" s="74"/>
      <c r="C1" s="74"/>
      <c r="D1" s="74"/>
      <c r="E1" s="74"/>
      <c r="F1" s="74"/>
      <c r="G1" s="74"/>
      <c r="H1" s="74"/>
      <c r="I1" s="74"/>
      <c r="J1" s="74"/>
      <c r="K1" s="74"/>
      <c r="L1" s="74"/>
      <c r="M1" s="74"/>
    </row>
    <row r="2" spans="1:17" x14ac:dyDescent="0.15">
      <c r="F2" s="75" t="s">
        <v>43</v>
      </c>
      <c r="G2" s="76"/>
      <c r="H2" s="76"/>
      <c r="I2" s="76"/>
      <c r="J2" s="76"/>
      <c r="K2" s="76"/>
      <c r="L2" s="76"/>
      <c r="M2" s="76"/>
    </row>
    <row r="3" spans="1:17" x14ac:dyDescent="0.15">
      <c r="F3" s="4"/>
      <c r="G3" s="4"/>
      <c r="H3" s="4"/>
      <c r="I3" s="4"/>
      <c r="J3" s="4"/>
      <c r="K3" s="4"/>
      <c r="L3" s="4"/>
      <c r="M3" s="4"/>
    </row>
    <row r="4" spans="1:17" ht="20.100000000000001" customHeight="1" x14ac:dyDescent="0.15">
      <c r="A4" s="77" t="s">
        <v>0</v>
      </c>
      <c r="B4" s="78"/>
      <c r="C4" s="83" t="s">
        <v>1</v>
      </c>
      <c r="D4" s="84" t="s">
        <v>2</v>
      </c>
      <c r="E4" s="85"/>
      <c r="F4" s="85"/>
      <c r="G4" s="85"/>
      <c r="H4" s="85"/>
      <c r="I4" s="85"/>
      <c r="J4" s="85"/>
      <c r="K4" s="85"/>
      <c r="L4" s="85"/>
      <c r="M4" s="85"/>
      <c r="N4" s="85"/>
      <c r="O4" s="86"/>
      <c r="P4" s="27"/>
    </row>
    <row r="5" spans="1:17" ht="20.100000000000001" customHeight="1" x14ac:dyDescent="0.15">
      <c r="A5" s="79"/>
      <c r="B5" s="80"/>
      <c r="C5" s="83"/>
      <c r="D5" s="56" t="s">
        <v>3</v>
      </c>
      <c r="E5" s="57"/>
      <c r="F5" s="57"/>
      <c r="G5" s="57"/>
      <c r="H5" s="57"/>
      <c r="I5" s="57"/>
      <c r="J5" s="57"/>
      <c r="K5" s="57"/>
      <c r="L5" s="58"/>
      <c r="M5" s="59"/>
      <c r="N5" s="47" t="s">
        <v>36</v>
      </c>
      <c r="O5" s="48"/>
      <c r="P5" s="49"/>
    </row>
    <row r="6" spans="1:17" ht="20.100000000000001" customHeight="1" x14ac:dyDescent="0.15">
      <c r="A6" s="79"/>
      <c r="B6" s="80"/>
      <c r="C6" s="83"/>
      <c r="D6" s="60" t="s">
        <v>4</v>
      </c>
      <c r="E6" s="60"/>
      <c r="F6" s="60"/>
      <c r="G6" s="60"/>
      <c r="H6" s="60"/>
      <c r="I6" s="61"/>
      <c r="J6" s="62" t="s">
        <v>5</v>
      </c>
      <c r="K6" s="63"/>
      <c r="L6" s="64"/>
      <c r="M6" s="65"/>
      <c r="N6" s="50"/>
      <c r="O6" s="51"/>
      <c r="P6" s="52"/>
    </row>
    <row r="7" spans="1:17" ht="20.100000000000001" customHeight="1" x14ac:dyDescent="0.15">
      <c r="A7" s="79"/>
      <c r="B7" s="80"/>
      <c r="C7" s="83"/>
      <c r="D7" s="70" t="s">
        <v>6</v>
      </c>
      <c r="E7" s="60"/>
      <c r="F7" s="71"/>
      <c r="G7" s="72" t="s">
        <v>7</v>
      </c>
      <c r="H7" s="60"/>
      <c r="I7" s="61"/>
      <c r="J7" s="66"/>
      <c r="K7" s="67"/>
      <c r="L7" s="68"/>
      <c r="M7" s="69"/>
      <c r="N7" s="53"/>
      <c r="O7" s="54"/>
      <c r="P7" s="55"/>
    </row>
    <row r="8" spans="1:17" ht="20.100000000000001" customHeight="1" x14ac:dyDescent="0.15">
      <c r="A8" s="81"/>
      <c r="B8" s="82"/>
      <c r="C8" s="83"/>
      <c r="D8" s="21" t="s">
        <v>8</v>
      </c>
      <c r="E8" s="2" t="s">
        <v>9</v>
      </c>
      <c r="F8" s="2" t="s">
        <v>21</v>
      </c>
      <c r="G8" s="2" t="s">
        <v>8</v>
      </c>
      <c r="H8" s="2" t="s">
        <v>9</v>
      </c>
      <c r="I8" s="32" t="s">
        <v>21</v>
      </c>
      <c r="J8" s="12" t="s">
        <v>8</v>
      </c>
      <c r="K8" s="12" t="s">
        <v>9</v>
      </c>
      <c r="L8" s="12" t="s">
        <v>21</v>
      </c>
      <c r="M8" s="12" t="s">
        <v>22</v>
      </c>
      <c r="N8" s="21" t="s">
        <v>8</v>
      </c>
      <c r="O8" s="2" t="s">
        <v>9</v>
      </c>
      <c r="P8" s="19" t="s">
        <v>21</v>
      </c>
      <c r="Q8" s="6"/>
    </row>
    <row r="9" spans="1:17" ht="20.100000000000001" customHeight="1" x14ac:dyDescent="0.15">
      <c r="A9" s="15">
        <v>9</v>
      </c>
      <c r="B9" s="16" t="s">
        <v>11</v>
      </c>
      <c r="C9" s="5">
        <f t="shared" ref="C9:C30" si="0">SUM(F9,I9,L9,P9)</f>
        <v>697</v>
      </c>
      <c r="D9" s="29">
        <v>289</v>
      </c>
      <c r="E9" s="11">
        <v>77</v>
      </c>
      <c r="F9" s="5">
        <f>SUM(D9:E9)</f>
        <v>366</v>
      </c>
      <c r="G9" s="11">
        <v>82</v>
      </c>
      <c r="H9" s="11">
        <v>215</v>
      </c>
      <c r="I9" s="33">
        <f>SUM(G9:H9)</f>
        <v>297</v>
      </c>
      <c r="J9" s="13">
        <v>15</v>
      </c>
      <c r="K9" s="13">
        <v>14</v>
      </c>
      <c r="L9" s="14">
        <f>SUM(J9:K9)</f>
        <v>29</v>
      </c>
      <c r="M9" s="37">
        <f t="shared" ref="M9:M29" si="1">L9/C9</f>
        <v>4.1606886657101862E-2</v>
      </c>
      <c r="N9" s="29">
        <v>3</v>
      </c>
      <c r="O9" s="11">
        <v>2</v>
      </c>
      <c r="P9" s="11">
        <f>SUM(N9:O9)</f>
        <v>5</v>
      </c>
    </row>
    <row r="10" spans="1:17" ht="20.100000000000001" customHeight="1" x14ac:dyDescent="0.15">
      <c r="A10" s="15">
        <v>10</v>
      </c>
      <c r="B10" s="16" t="s">
        <v>12</v>
      </c>
      <c r="C10" s="5">
        <f t="shared" si="0"/>
        <v>238</v>
      </c>
      <c r="D10" s="29">
        <v>104</v>
      </c>
      <c r="E10" s="11">
        <v>40</v>
      </c>
      <c r="F10" s="5">
        <f t="shared" ref="F10:F30" si="2">SUM(D10:E10)</f>
        <v>144</v>
      </c>
      <c r="G10" s="11">
        <v>37</v>
      </c>
      <c r="H10" s="11">
        <v>54</v>
      </c>
      <c r="I10" s="33">
        <f t="shared" ref="I10:I30" si="3">SUM(G10:H10)</f>
        <v>91</v>
      </c>
      <c r="J10" s="13">
        <v>2</v>
      </c>
      <c r="K10" s="13">
        <v>1</v>
      </c>
      <c r="L10" s="14">
        <f t="shared" ref="L10:L30" si="4">SUM(J10:K10)</f>
        <v>3</v>
      </c>
      <c r="M10" s="37">
        <f t="shared" si="1"/>
        <v>1.2605042016806723E-2</v>
      </c>
      <c r="N10" s="29">
        <v>0</v>
      </c>
      <c r="O10" s="11">
        <v>0</v>
      </c>
      <c r="P10" s="11">
        <f t="shared" ref="P10:P30" si="5">SUM(N10:O10)</f>
        <v>0</v>
      </c>
    </row>
    <row r="11" spans="1:17" ht="20.100000000000001" customHeight="1" x14ac:dyDescent="0.15">
      <c r="A11" s="15">
        <v>11</v>
      </c>
      <c r="B11" s="16" t="s">
        <v>13</v>
      </c>
      <c r="C11" s="5">
        <f t="shared" si="0"/>
        <v>122</v>
      </c>
      <c r="D11" s="29">
        <v>5</v>
      </c>
      <c r="E11" s="11">
        <v>79</v>
      </c>
      <c r="F11" s="5">
        <f t="shared" si="2"/>
        <v>84</v>
      </c>
      <c r="G11" s="11">
        <v>4</v>
      </c>
      <c r="H11" s="11">
        <v>25</v>
      </c>
      <c r="I11" s="33">
        <f t="shared" si="3"/>
        <v>29</v>
      </c>
      <c r="J11" s="13">
        <v>3</v>
      </c>
      <c r="K11" s="13">
        <v>4</v>
      </c>
      <c r="L11" s="14">
        <f t="shared" si="4"/>
        <v>7</v>
      </c>
      <c r="M11" s="37">
        <f t="shared" si="1"/>
        <v>5.737704918032787E-2</v>
      </c>
      <c r="N11" s="29">
        <v>1</v>
      </c>
      <c r="O11" s="11">
        <v>1</v>
      </c>
      <c r="P11" s="11">
        <f t="shared" si="5"/>
        <v>2</v>
      </c>
    </row>
    <row r="12" spans="1:17" ht="20.100000000000001" customHeight="1" x14ac:dyDescent="0.15">
      <c r="A12" s="15">
        <v>12</v>
      </c>
      <c r="B12" s="16" t="s">
        <v>27</v>
      </c>
      <c r="C12" s="5">
        <f t="shared" si="0"/>
        <v>41</v>
      </c>
      <c r="D12" s="29">
        <v>33</v>
      </c>
      <c r="E12" s="11">
        <v>7</v>
      </c>
      <c r="F12" s="5">
        <f t="shared" si="2"/>
        <v>40</v>
      </c>
      <c r="G12" s="11">
        <v>0</v>
      </c>
      <c r="H12" s="11">
        <v>0</v>
      </c>
      <c r="I12" s="33">
        <f t="shared" si="3"/>
        <v>0</v>
      </c>
      <c r="J12" s="13">
        <v>0</v>
      </c>
      <c r="K12" s="13">
        <v>0</v>
      </c>
      <c r="L12" s="14">
        <f t="shared" si="4"/>
        <v>0</v>
      </c>
      <c r="M12" s="37">
        <f t="shared" si="1"/>
        <v>0</v>
      </c>
      <c r="N12" s="29">
        <v>1</v>
      </c>
      <c r="O12" s="11">
        <v>0</v>
      </c>
      <c r="P12" s="11">
        <f t="shared" si="5"/>
        <v>1</v>
      </c>
    </row>
    <row r="13" spans="1:17" ht="20.100000000000001" customHeight="1" x14ac:dyDescent="0.15">
      <c r="A13" s="15">
        <v>13</v>
      </c>
      <c r="B13" s="16" t="s">
        <v>14</v>
      </c>
      <c r="C13" s="5">
        <f t="shared" si="0"/>
        <v>56</v>
      </c>
      <c r="D13" s="29">
        <v>37</v>
      </c>
      <c r="E13" s="11">
        <v>15</v>
      </c>
      <c r="F13" s="5">
        <f t="shared" si="2"/>
        <v>52</v>
      </c>
      <c r="G13" s="11">
        <v>1</v>
      </c>
      <c r="H13" s="11">
        <v>0</v>
      </c>
      <c r="I13" s="33">
        <f t="shared" si="3"/>
        <v>1</v>
      </c>
      <c r="J13" s="13">
        <v>2</v>
      </c>
      <c r="K13" s="13">
        <v>0</v>
      </c>
      <c r="L13" s="14">
        <f t="shared" si="4"/>
        <v>2</v>
      </c>
      <c r="M13" s="37">
        <f t="shared" si="1"/>
        <v>3.5714285714285712E-2</v>
      </c>
      <c r="N13" s="29">
        <v>1</v>
      </c>
      <c r="O13" s="11">
        <v>0</v>
      </c>
      <c r="P13" s="11">
        <f t="shared" si="5"/>
        <v>1</v>
      </c>
    </row>
    <row r="14" spans="1:17" ht="20.100000000000001" customHeight="1" x14ac:dyDescent="0.15">
      <c r="A14" s="15">
        <v>14</v>
      </c>
      <c r="B14" s="7" t="s">
        <v>50</v>
      </c>
      <c r="C14" s="5">
        <f t="shared" si="0"/>
        <v>206</v>
      </c>
      <c r="D14" s="29">
        <v>122</v>
      </c>
      <c r="E14" s="11">
        <v>49</v>
      </c>
      <c r="F14" s="5">
        <f t="shared" si="2"/>
        <v>171</v>
      </c>
      <c r="G14" s="11">
        <v>1</v>
      </c>
      <c r="H14" s="11">
        <v>20</v>
      </c>
      <c r="I14" s="33">
        <f t="shared" si="3"/>
        <v>21</v>
      </c>
      <c r="J14" s="13">
        <v>8</v>
      </c>
      <c r="K14" s="13">
        <v>6</v>
      </c>
      <c r="L14" s="14">
        <f t="shared" si="4"/>
        <v>14</v>
      </c>
      <c r="M14" s="37">
        <f t="shared" si="1"/>
        <v>6.7961165048543687E-2</v>
      </c>
      <c r="N14" s="29">
        <v>0</v>
      </c>
      <c r="O14" s="11">
        <v>0</v>
      </c>
      <c r="P14" s="11">
        <f t="shared" si="5"/>
        <v>0</v>
      </c>
    </row>
    <row r="15" spans="1:17" ht="20.100000000000001" customHeight="1" x14ac:dyDescent="0.15">
      <c r="A15" s="15">
        <v>15</v>
      </c>
      <c r="B15" s="7" t="s">
        <v>15</v>
      </c>
      <c r="C15" s="5">
        <f t="shared" si="0"/>
        <v>156</v>
      </c>
      <c r="D15" s="29">
        <v>106</v>
      </c>
      <c r="E15" s="11">
        <v>28</v>
      </c>
      <c r="F15" s="5">
        <f t="shared" si="2"/>
        <v>134</v>
      </c>
      <c r="G15" s="11">
        <v>5</v>
      </c>
      <c r="H15" s="11">
        <v>13</v>
      </c>
      <c r="I15" s="33">
        <f t="shared" si="3"/>
        <v>18</v>
      </c>
      <c r="J15" s="13">
        <v>2</v>
      </c>
      <c r="K15" s="13">
        <v>0</v>
      </c>
      <c r="L15" s="14">
        <f t="shared" si="4"/>
        <v>2</v>
      </c>
      <c r="M15" s="37">
        <f t="shared" si="1"/>
        <v>1.282051282051282E-2</v>
      </c>
      <c r="N15" s="29">
        <v>1</v>
      </c>
      <c r="O15" s="11">
        <v>1</v>
      </c>
      <c r="P15" s="11">
        <f t="shared" si="5"/>
        <v>2</v>
      </c>
    </row>
    <row r="16" spans="1:17" ht="20.100000000000001" customHeight="1" x14ac:dyDescent="0.15">
      <c r="A16" s="15">
        <v>16</v>
      </c>
      <c r="B16" s="7" t="s">
        <v>26</v>
      </c>
      <c r="C16" s="5">
        <f t="shared" si="0"/>
        <v>163</v>
      </c>
      <c r="D16" s="29">
        <v>68</v>
      </c>
      <c r="E16" s="11">
        <v>25</v>
      </c>
      <c r="F16" s="5">
        <f t="shared" si="2"/>
        <v>93</v>
      </c>
      <c r="G16" s="11">
        <v>3</v>
      </c>
      <c r="H16" s="11">
        <v>60</v>
      </c>
      <c r="I16" s="33">
        <f t="shared" si="3"/>
        <v>63</v>
      </c>
      <c r="J16" s="13">
        <v>0</v>
      </c>
      <c r="K16" s="13">
        <v>7</v>
      </c>
      <c r="L16" s="14">
        <f t="shared" si="4"/>
        <v>7</v>
      </c>
      <c r="M16" s="37">
        <f t="shared" si="1"/>
        <v>4.2944785276073622E-2</v>
      </c>
      <c r="N16" s="29">
        <v>0</v>
      </c>
      <c r="O16" s="11">
        <v>0</v>
      </c>
      <c r="P16" s="11">
        <f t="shared" si="5"/>
        <v>0</v>
      </c>
    </row>
    <row r="17" spans="1:16" ht="20.100000000000001" customHeight="1" x14ac:dyDescent="0.15">
      <c r="A17" s="15">
        <v>17</v>
      </c>
      <c r="B17" s="7" t="s">
        <v>16</v>
      </c>
      <c r="C17" s="5">
        <f t="shared" si="0"/>
        <v>7</v>
      </c>
      <c r="D17" s="29">
        <v>5</v>
      </c>
      <c r="E17" s="11">
        <v>1</v>
      </c>
      <c r="F17" s="5">
        <f t="shared" si="2"/>
        <v>6</v>
      </c>
      <c r="G17" s="11">
        <v>1</v>
      </c>
      <c r="H17" s="11">
        <v>0</v>
      </c>
      <c r="I17" s="33">
        <f t="shared" si="3"/>
        <v>1</v>
      </c>
      <c r="J17" s="13">
        <v>0</v>
      </c>
      <c r="K17" s="13">
        <v>0</v>
      </c>
      <c r="L17" s="14">
        <f t="shared" si="4"/>
        <v>0</v>
      </c>
      <c r="M17" s="37">
        <f t="shared" si="1"/>
        <v>0</v>
      </c>
      <c r="N17" s="29">
        <v>0</v>
      </c>
      <c r="O17" s="11">
        <v>0</v>
      </c>
      <c r="P17" s="11">
        <f t="shared" si="5"/>
        <v>0</v>
      </c>
    </row>
    <row r="18" spans="1:16" ht="20.100000000000001" customHeight="1" x14ac:dyDescent="0.15">
      <c r="A18" s="15">
        <v>18</v>
      </c>
      <c r="B18" s="7" t="s">
        <v>46</v>
      </c>
      <c r="C18" s="5">
        <f t="shared" si="0"/>
        <v>579</v>
      </c>
      <c r="D18" s="29">
        <v>244</v>
      </c>
      <c r="E18" s="11">
        <v>131</v>
      </c>
      <c r="F18" s="5">
        <f t="shared" si="2"/>
        <v>375</v>
      </c>
      <c r="G18" s="11">
        <v>34</v>
      </c>
      <c r="H18" s="11">
        <v>131</v>
      </c>
      <c r="I18" s="33">
        <f t="shared" si="3"/>
        <v>165</v>
      </c>
      <c r="J18" s="13">
        <v>20</v>
      </c>
      <c r="K18" s="13">
        <v>15</v>
      </c>
      <c r="L18" s="14">
        <f t="shared" si="4"/>
        <v>35</v>
      </c>
      <c r="M18" s="37">
        <f t="shared" si="1"/>
        <v>6.0449050086355788E-2</v>
      </c>
      <c r="N18" s="29">
        <v>2</v>
      </c>
      <c r="O18" s="11">
        <v>2</v>
      </c>
      <c r="P18" s="11">
        <f t="shared" si="5"/>
        <v>4</v>
      </c>
    </row>
    <row r="19" spans="1:16" ht="20.100000000000001" customHeight="1" x14ac:dyDescent="0.15">
      <c r="A19" s="15">
        <v>20</v>
      </c>
      <c r="B19" s="7" t="s">
        <v>47</v>
      </c>
      <c r="C19" s="5">
        <f t="shared" si="0"/>
        <v>69</v>
      </c>
      <c r="D19" s="29">
        <v>15</v>
      </c>
      <c r="E19" s="11">
        <v>41</v>
      </c>
      <c r="F19" s="5">
        <f t="shared" si="2"/>
        <v>56</v>
      </c>
      <c r="G19" s="11">
        <v>0</v>
      </c>
      <c r="H19" s="11">
        <v>13</v>
      </c>
      <c r="I19" s="33">
        <f t="shared" si="3"/>
        <v>13</v>
      </c>
      <c r="J19" s="13">
        <v>0</v>
      </c>
      <c r="K19" s="13">
        <v>0</v>
      </c>
      <c r="L19" s="14">
        <f t="shared" si="4"/>
        <v>0</v>
      </c>
      <c r="M19" s="37">
        <f t="shared" si="1"/>
        <v>0</v>
      </c>
      <c r="N19" s="29">
        <v>0</v>
      </c>
      <c r="O19" s="11">
        <v>0</v>
      </c>
      <c r="P19" s="11">
        <f t="shared" si="5"/>
        <v>0</v>
      </c>
    </row>
    <row r="20" spans="1:16" ht="20.100000000000001" customHeight="1" x14ac:dyDescent="0.15">
      <c r="A20" s="15">
        <v>21</v>
      </c>
      <c r="B20" s="7" t="s">
        <v>25</v>
      </c>
      <c r="C20" s="5">
        <f t="shared" si="0"/>
        <v>86</v>
      </c>
      <c r="D20" s="29">
        <v>49</v>
      </c>
      <c r="E20" s="11">
        <v>8</v>
      </c>
      <c r="F20" s="5">
        <f t="shared" si="2"/>
        <v>57</v>
      </c>
      <c r="G20" s="11">
        <v>6</v>
      </c>
      <c r="H20" s="11">
        <v>3</v>
      </c>
      <c r="I20" s="33">
        <f t="shared" si="3"/>
        <v>9</v>
      </c>
      <c r="J20" s="13">
        <v>16</v>
      </c>
      <c r="K20" s="13">
        <v>2</v>
      </c>
      <c r="L20" s="14">
        <f t="shared" si="4"/>
        <v>18</v>
      </c>
      <c r="M20" s="37">
        <f t="shared" si="1"/>
        <v>0.20930232558139536</v>
      </c>
      <c r="N20" s="29">
        <v>1</v>
      </c>
      <c r="O20" s="11">
        <v>1</v>
      </c>
      <c r="P20" s="11">
        <f t="shared" si="5"/>
        <v>2</v>
      </c>
    </row>
    <row r="21" spans="1:16" ht="20.100000000000001" customHeight="1" x14ac:dyDescent="0.15">
      <c r="A21" s="15">
        <v>23</v>
      </c>
      <c r="B21" s="7" t="s">
        <v>48</v>
      </c>
      <c r="C21" s="5">
        <f t="shared" si="0"/>
        <v>149</v>
      </c>
      <c r="D21" s="29">
        <v>90</v>
      </c>
      <c r="E21" s="11">
        <v>44</v>
      </c>
      <c r="F21" s="5">
        <f t="shared" si="2"/>
        <v>134</v>
      </c>
      <c r="G21" s="11">
        <v>7</v>
      </c>
      <c r="H21" s="11">
        <v>8</v>
      </c>
      <c r="I21" s="33">
        <f t="shared" si="3"/>
        <v>15</v>
      </c>
      <c r="J21" s="13">
        <v>0</v>
      </c>
      <c r="K21" s="13">
        <v>0</v>
      </c>
      <c r="L21" s="14">
        <f t="shared" si="4"/>
        <v>0</v>
      </c>
      <c r="M21" s="37">
        <f t="shared" si="1"/>
        <v>0</v>
      </c>
      <c r="N21" s="29">
        <v>0</v>
      </c>
      <c r="O21" s="11">
        <v>0</v>
      </c>
      <c r="P21" s="11">
        <f t="shared" si="5"/>
        <v>0</v>
      </c>
    </row>
    <row r="22" spans="1:16" ht="20.100000000000001" customHeight="1" x14ac:dyDescent="0.15">
      <c r="A22" s="15">
        <v>24</v>
      </c>
      <c r="B22" s="7" t="s">
        <v>17</v>
      </c>
      <c r="C22" s="5">
        <f t="shared" si="0"/>
        <v>285</v>
      </c>
      <c r="D22" s="29">
        <v>184</v>
      </c>
      <c r="E22" s="11">
        <v>56</v>
      </c>
      <c r="F22" s="5">
        <f t="shared" si="2"/>
        <v>240</v>
      </c>
      <c r="G22" s="11">
        <v>9</v>
      </c>
      <c r="H22" s="11">
        <v>14</v>
      </c>
      <c r="I22" s="33">
        <f t="shared" si="3"/>
        <v>23</v>
      </c>
      <c r="J22" s="13">
        <v>10</v>
      </c>
      <c r="K22" s="13">
        <v>11</v>
      </c>
      <c r="L22" s="14">
        <f t="shared" si="4"/>
        <v>21</v>
      </c>
      <c r="M22" s="37">
        <f t="shared" si="1"/>
        <v>7.3684210526315783E-2</v>
      </c>
      <c r="N22" s="29">
        <v>1</v>
      </c>
      <c r="O22" s="11">
        <v>0</v>
      </c>
      <c r="P22" s="11">
        <f t="shared" si="5"/>
        <v>1</v>
      </c>
    </row>
    <row r="23" spans="1:16" ht="20.100000000000001" customHeight="1" x14ac:dyDescent="0.15">
      <c r="A23" s="15">
        <v>25</v>
      </c>
      <c r="B23" s="7" t="s">
        <v>51</v>
      </c>
      <c r="C23" s="5">
        <f t="shared" si="0"/>
        <v>280</v>
      </c>
      <c r="D23" s="29">
        <v>152</v>
      </c>
      <c r="E23" s="11">
        <v>67</v>
      </c>
      <c r="F23" s="5">
        <f t="shared" si="2"/>
        <v>219</v>
      </c>
      <c r="G23" s="11">
        <v>16</v>
      </c>
      <c r="H23" s="11">
        <v>38</v>
      </c>
      <c r="I23" s="33">
        <f t="shared" si="3"/>
        <v>54</v>
      </c>
      <c r="J23" s="13">
        <v>6</v>
      </c>
      <c r="K23" s="13">
        <v>0</v>
      </c>
      <c r="L23" s="14">
        <f t="shared" si="4"/>
        <v>6</v>
      </c>
      <c r="M23" s="37">
        <f t="shared" si="1"/>
        <v>2.1428571428571429E-2</v>
      </c>
      <c r="N23" s="29">
        <v>1</v>
      </c>
      <c r="O23" s="11">
        <v>0</v>
      </c>
      <c r="P23" s="11">
        <f t="shared" si="5"/>
        <v>1</v>
      </c>
    </row>
    <row r="24" spans="1:16" ht="20.100000000000001" customHeight="1" x14ac:dyDescent="0.15">
      <c r="A24" s="15">
        <v>26</v>
      </c>
      <c r="B24" s="7" t="s">
        <v>24</v>
      </c>
      <c r="C24" s="5">
        <f t="shared" si="0"/>
        <v>1122</v>
      </c>
      <c r="D24" s="29">
        <v>896</v>
      </c>
      <c r="E24" s="11">
        <v>126</v>
      </c>
      <c r="F24" s="5">
        <f t="shared" si="2"/>
        <v>1022</v>
      </c>
      <c r="G24" s="11">
        <v>31</v>
      </c>
      <c r="H24" s="11">
        <v>48</v>
      </c>
      <c r="I24" s="33">
        <f t="shared" si="3"/>
        <v>79</v>
      </c>
      <c r="J24" s="13">
        <v>18</v>
      </c>
      <c r="K24" s="13">
        <v>2</v>
      </c>
      <c r="L24" s="14">
        <f>SUM(J24:K24)</f>
        <v>20</v>
      </c>
      <c r="M24" s="37">
        <f t="shared" si="1"/>
        <v>1.7825311942959002E-2</v>
      </c>
      <c r="N24" s="29">
        <v>1</v>
      </c>
      <c r="O24" s="11">
        <v>0</v>
      </c>
      <c r="P24" s="11">
        <f t="shared" si="5"/>
        <v>1</v>
      </c>
    </row>
    <row r="25" spans="1:16" ht="20.100000000000001" customHeight="1" x14ac:dyDescent="0.15">
      <c r="A25" s="15">
        <v>27</v>
      </c>
      <c r="B25" s="8" t="s">
        <v>23</v>
      </c>
      <c r="C25" s="5">
        <f t="shared" si="0"/>
        <v>599</v>
      </c>
      <c r="D25" s="29">
        <v>368</v>
      </c>
      <c r="E25" s="11">
        <v>99</v>
      </c>
      <c r="F25" s="5">
        <f t="shared" si="2"/>
        <v>467</v>
      </c>
      <c r="G25" s="11">
        <v>8</v>
      </c>
      <c r="H25" s="11">
        <v>98</v>
      </c>
      <c r="I25" s="33">
        <f t="shared" si="3"/>
        <v>106</v>
      </c>
      <c r="J25" s="13">
        <v>13</v>
      </c>
      <c r="K25" s="13">
        <v>13</v>
      </c>
      <c r="L25" s="14">
        <f t="shared" si="4"/>
        <v>26</v>
      </c>
      <c r="M25" s="37">
        <f t="shared" si="1"/>
        <v>4.340567612687813E-2</v>
      </c>
      <c r="N25" s="29">
        <v>0</v>
      </c>
      <c r="O25" s="11">
        <v>0</v>
      </c>
      <c r="P25" s="11">
        <f t="shared" si="5"/>
        <v>0</v>
      </c>
    </row>
    <row r="26" spans="1:16" ht="20.100000000000001" customHeight="1" x14ac:dyDescent="0.15">
      <c r="A26" s="15">
        <v>28</v>
      </c>
      <c r="B26" s="7" t="s">
        <v>19</v>
      </c>
      <c r="C26" s="5">
        <f t="shared" si="0"/>
        <v>1669</v>
      </c>
      <c r="D26" s="29">
        <v>1054</v>
      </c>
      <c r="E26" s="11">
        <v>350</v>
      </c>
      <c r="F26" s="5">
        <f t="shared" si="2"/>
        <v>1404</v>
      </c>
      <c r="G26" s="11">
        <v>28</v>
      </c>
      <c r="H26" s="11">
        <v>182</v>
      </c>
      <c r="I26" s="33">
        <f t="shared" si="3"/>
        <v>210</v>
      </c>
      <c r="J26" s="13">
        <v>28</v>
      </c>
      <c r="K26" s="13">
        <v>21</v>
      </c>
      <c r="L26" s="14">
        <f t="shared" si="4"/>
        <v>49</v>
      </c>
      <c r="M26" s="37">
        <f t="shared" si="1"/>
        <v>2.9358897543439184E-2</v>
      </c>
      <c r="N26" s="29">
        <v>5</v>
      </c>
      <c r="O26" s="11">
        <v>1</v>
      </c>
      <c r="P26" s="11">
        <f t="shared" si="5"/>
        <v>6</v>
      </c>
    </row>
    <row r="27" spans="1:16" ht="20.100000000000001" customHeight="1" x14ac:dyDescent="0.15">
      <c r="A27" s="15">
        <v>29</v>
      </c>
      <c r="B27" s="7" t="s">
        <v>52</v>
      </c>
      <c r="C27" s="5">
        <f t="shared" si="0"/>
        <v>358</v>
      </c>
      <c r="D27" s="29">
        <v>186</v>
      </c>
      <c r="E27" s="11">
        <v>72</v>
      </c>
      <c r="F27" s="5">
        <f t="shared" si="2"/>
        <v>258</v>
      </c>
      <c r="G27" s="11">
        <v>17</v>
      </c>
      <c r="H27" s="11">
        <v>67</v>
      </c>
      <c r="I27" s="33">
        <f t="shared" si="3"/>
        <v>84</v>
      </c>
      <c r="J27" s="13">
        <v>14</v>
      </c>
      <c r="K27" s="13">
        <v>2</v>
      </c>
      <c r="L27" s="14">
        <f t="shared" si="4"/>
        <v>16</v>
      </c>
      <c r="M27" s="37">
        <f t="shared" si="1"/>
        <v>4.4692737430167599E-2</v>
      </c>
      <c r="N27" s="29">
        <v>0</v>
      </c>
      <c r="O27" s="11">
        <v>0</v>
      </c>
      <c r="P27" s="11">
        <f t="shared" si="5"/>
        <v>0</v>
      </c>
    </row>
    <row r="28" spans="1:16" ht="20.100000000000001" customHeight="1" x14ac:dyDescent="0.15">
      <c r="A28" s="15">
        <v>30</v>
      </c>
      <c r="B28" s="7" t="s">
        <v>18</v>
      </c>
      <c r="C28" s="5">
        <f t="shared" si="0"/>
        <v>160</v>
      </c>
      <c r="D28" s="29">
        <v>70</v>
      </c>
      <c r="E28" s="11">
        <v>29</v>
      </c>
      <c r="F28" s="5">
        <f t="shared" si="2"/>
        <v>99</v>
      </c>
      <c r="G28" s="11">
        <v>17</v>
      </c>
      <c r="H28" s="11">
        <v>42</v>
      </c>
      <c r="I28" s="33">
        <f t="shared" si="3"/>
        <v>59</v>
      </c>
      <c r="J28" s="13">
        <v>1</v>
      </c>
      <c r="K28" s="13">
        <v>0</v>
      </c>
      <c r="L28" s="14">
        <f t="shared" si="4"/>
        <v>1</v>
      </c>
      <c r="M28" s="37">
        <f t="shared" si="1"/>
        <v>6.2500000000000003E-3</v>
      </c>
      <c r="N28" s="29">
        <v>1</v>
      </c>
      <c r="O28" s="11">
        <v>0</v>
      </c>
      <c r="P28" s="11">
        <f t="shared" si="5"/>
        <v>1</v>
      </c>
    </row>
    <row r="29" spans="1:16" ht="20.100000000000001" customHeight="1" x14ac:dyDescent="0.15">
      <c r="A29" s="15">
        <v>31</v>
      </c>
      <c r="B29" s="7" t="s">
        <v>49</v>
      </c>
      <c r="C29" s="5">
        <f t="shared" si="0"/>
        <v>1117</v>
      </c>
      <c r="D29" s="29">
        <v>723</v>
      </c>
      <c r="E29" s="11">
        <v>211</v>
      </c>
      <c r="F29" s="5">
        <f t="shared" si="2"/>
        <v>934</v>
      </c>
      <c r="G29" s="11">
        <v>48</v>
      </c>
      <c r="H29" s="11">
        <v>29</v>
      </c>
      <c r="I29" s="33">
        <f t="shared" si="3"/>
        <v>77</v>
      </c>
      <c r="J29" s="13">
        <v>70</v>
      </c>
      <c r="K29" s="13">
        <v>34</v>
      </c>
      <c r="L29" s="14">
        <f t="shared" si="4"/>
        <v>104</v>
      </c>
      <c r="M29" s="37">
        <f t="shared" si="1"/>
        <v>9.3106535362578333E-2</v>
      </c>
      <c r="N29" s="29">
        <v>1</v>
      </c>
      <c r="O29" s="11">
        <v>1</v>
      </c>
      <c r="P29" s="11">
        <f t="shared" si="5"/>
        <v>2</v>
      </c>
    </row>
    <row r="30" spans="1:16" ht="20.100000000000001" customHeight="1" x14ac:dyDescent="0.15">
      <c r="A30" s="17">
        <v>32</v>
      </c>
      <c r="B30" s="18" t="s">
        <v>20</v>
      </c>
      <c r="C30" s="10">
        <f t="shared" si="0"/>
        <v>90</v>
      </c>
      <c r="D30" s="29">
        <v>67</v>
      </c>
      <c r="E30" s="11">
        <v>19</v>
      </c>
      <c r="F30" s="10">
        <f t="shared" si="2"/>
        <v>86</v>
      </c>
      <c r="G30" s="11">
        <v>1</v>
      </c>
      <c r="H30" s="11">
        <v>3</v>
      </c>
      <c r="I30" s="34">
        <f t="shared" si="3"/>
        <v>4</v>
      </c>
      <c r="J30" s="13">
        <v>0</v>
      </c>
      <c r="K30" s="13">
        <v>0</v>
      </c>
      <c r="L30" s="14">
        <f t="shared" si="4"/>
        <v>0</v>
      </c>
      <c r="M30" s="37">
        <f>L30/C30</f>
        <v>0</v>
      </c>
      <c r="N30" s="29">
        <v>0</v>
      </c>
      <c r="O30" s="11">
        <v>0</v>
      </c>
      <c r="P30" s="11">
        <f t="shared" si="5"/>
        <v>0</v>
      </c>
    </row>
    <row r="31" spans="1:16" ht="20.100000000000001" customHeight="1" x14ac:dyDescent="0.15">
      <c r="A31" s="17"/>
      <c r="B31" s="9" t="s">
        <v>10</v>
      </c>
      <c r="C31" s="31">
        <f>SUM(C9:C30)</f>
        <v>8249</v>
      </c>
      <c r="D31" s="30">
        <f>SUM(D9:D30)</f>
        <v>4867</v>
      </c>
      <c r="E31" s="28">
        <f t="shared" ref="E31:P31" si="6">SUM(E9:E30)</f>
        <v>1574</v>
      </c>
      <c r="F31" s="28">
        <f t="shared" si="6"/>
        <v>6441</v>
      </c>
      <c r="G31" s="28">
        <f t="shared" si="6"/>
        <v>356</v>
      </c>
      <c r="H31" s="28">
        <f t="shared" si="6"/>
        <v>1063</v>
      </c>
      <c r="I31" s="35">
        <f t="shared" si="6"/>
        <v>1419</v>
      </c>
      <c r="J31" s="28">
        <f t="shared" si="6"/>
        <v>228</v>
      </c>
      <c r="K31" s="28">
        <f t="shared" si="6"/>
        <v>132</v>
      </c>
      <c r="L31" s="28">
        <f>SUM(L9:L30)</f>
        <v>360</v>
      </c>
      <c r="M31" s="37">
        <f>L31/C31</f>
        <v>4.3641653533761669E-2</v>
      </c>
      <c r="N31" s="36">
        <f t="shared" si="6"/>
        <v>20</v>
      </c>
      <c r="O31" s="28">
        <f t="shared" si="6"/>
        <v>9</v>
      </c>
      <c r="P31" s="31">
        <f t="shared" si="6"/>
        <v>29</v>
      </c>
    </row>
    <row r="32" spans="1:16" ht="20.100000000000001" customHeight="1" x14ac:dyDescent="0.15">
      <c r="A32" s="40"/>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11">
    <mergeCell ref="A1:M1"/>
    <mergeCell ref="F2:M2"/>
    <mergeCell ref="A4:B8"/>
    <mergeCell ref="C4:C8"/>
    <mergeCell ref="D4:O4"/>
    <mergeCell ref="N5:P7"/>
    <mergeCell ref="D5:M5"/>
    <mergeCell ref="D6:I6"/>
    <mergeCell ref="J6:M7"/>
    <mergeCell ref="D7:F7"/>
    <mergeCell ref="G7:I7"/>
  </mergeCells>
  <phoneticPr fontId="2"/>
  <pageMargins left="0.78740157480314965" right="0.59055118110236227" top="0.98425196850393704" bottom="0.98425196850393704"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workbookViewId="0">
      <selection activeCell="A32" sqref="A32"/>
    </sheetView>
  </sheetViews>
  <sheetFormatPr defaultRowHeight="14.25" x14ac:dyDescent="0.15"/>
  <cols>
    <col min="1" max="1" width="4.625" style="3" customWidth="1"/>
    <col min="2" max="2" width="13.875" style="1" bestFit="1" customWidth="1"/>
    <col min="3" max="19" width="6.625" style="1" customWidth="1"/>
    <col min="20" max="16384" width="9" style="1"/>
  </cols>
  <sheetData>
    <row r="1" spans="1:19" ht="20.100000000000001" customHeight="1" x14ac:dyDescent="0.15">
      <c r="A1" s="73" t="s">
        <v>28</v>
      </c>
      <c r="B1" s="74"/>
      <c r="C1" s="74"/>
      <c r="D1" s="74"/>
      <c r="E1" s="74"/>
      <c r="F1" s="74"/>
      <c r="G1" s="74"/>
      <c r="H1" s="74"/>
      <c r="I1" s="74"/>
      <c r="J1" s="74"/>
      <c r="K1" s="74"/>
      <c r="L1" s="74"/>
      <c r="M1" s="74"/>
      <c r="Q1" s="38"/>
      <c r="R1" s="38"/>
      <c r="S1" s="38"/>
    </row>
    <row r="2" spans="1:19" x14ac:dyDescent="0.15">
      <c r="F2" s="75" t="s">
        <v>44</v>
      </c>
      <c r="G2" s="76"/>
      <c r="H2" s="76"/>
      <c r="I2" s="76"/>
      <c r="J2" s="76"/>
      <c r="K2" s="76"/>
      <c r="L2" s="76"/>
      <c r="M2" s="76"/>
      <c r="Q2" s="4"/>
      <c r="R2" s="4"/>
      <c r="S2" s="4"/>
    </row>
    <row r="3" spans="1:19" x14ac:dyDescent="0.15">
      <c r="F3" s="4"/>
      <c r="G3" s="4"/>
      <c r="H3" s="4"/>
      <c r="I3" s="4"/>
      <c r="J3" s="4"/>
      <c r="K3" s="4"/>
      <c r="L3" s="4"/>
      <c r="M3" s="4"/>
      <c r="Q3" s="4"/>
      <c r="R3" s="4"/>
      <c r="S3" s="4"/>
    </row>
    <row r="4" spans="1:19" ht="20.100000000000001" customHeight="1" x14ac:dyDescent="0.15">
      <c r="A4" s="77" t="s">
        <v>0</v>
      </c>
      <c r="B4" s="78"/>
      <c r="C4" s="83" t="s">
        <v>1</v>
      </c>
      <c r="D4" s="56" t="s">
        <v>2</v>
      </c>
      <c r="E4" s="57"/>
      <c r="F4" s="57"/>
      <c r="G4" s="57"/>
      <c r="H4" s="57"/>
      <c r="I4" s="57"/>
      <c r="J4" s="57"/>
      <c r="K4" s="57"/>
      <c r="L4" s="57"/>
      <c r="M4" s="57"/>
      <c r="N4" s="57"/>
      <c r="O4" s="57"/>
      <c r="P4" s="57"/>
      <c r="Q4" s="57"/>
      <c r="R4" s="57"/>
      <c r="S4" s="87"/>
    </row>
    <row r="5" spans="1:19" ht="20.100000000000001" customHeight="1" x14ac:dyDescent="0.15">
      <c r="A5" s="79"/>
      <c r="B5" s="80"/>
      <c r="C5" s="83"/>
      <c r="D5" s="56" t="s">
        <v>3</v>
      </c>
      <c r="E5" s="57"/>
      <c r="F5" s="57"/>
      <c r="G5" s="57"/>
      <c r="H5" s="57"/>
      <c r="I5" s="57"/>
      <c r="J5" s="57"/>
      <c r="K5" s="57"/>
      <c r="L5" s="58"/>
      <c r="M5" s="59"/>
      <c r="N5" s="47" t="s">
        <v>36</v>
      </c>
      <c r="O5" s="48"/>
      <c r="P5" s="49"/>
      <c r="Q5" s="47" t="s">
        <v>45</v>
      </c>
      <c r="R5" s="48"/>
      <c r="S5" s="49"/>
    </row>
    <row r="6" spans="1:19" ht="20.100000000000001" customHeight="1" x14ac:dyDescent="0.15">
      <c r="A6" s="79"/>
      <c r="B6" s="80"/>
      <c r="C6" s="83"/>
      <c r="D6" s="60" t="s">
        <v>4</v>
      </c>
      <c r="E6" s="60"/>
      <c r="F6" s="60"/>
      <c r="G6" s="60"/>
      <c r="H6" s="60"/>
      <c r="I6" s="61"/>
      <c r="J6" s="62" t="s">
        <v>5</v>
      </c>
      <c r="K6" s="63"/>
      <c r="L6" s="64"/>
      <c r="M6" s="65"/>
      <c r="N6" s="50"/>
      <c r="O6" s="51"/>
      <c r="P6" s="52"/>
      <c r="Q6" s="50"/>
      <c r="R6" s="51"/>
      <c r="S6" s="52"/>
    </row>
    <row r="7" spans="1:19" ht="20.100000000000001" customHeight="1" x14ac:dyDescent="0.15">
      <c r="A7" s="79"/>
      <c r="B7" s="80"/>
      <c r="C7" s="83"/>
      <c r="D7" s="70" t="s">
        <v>6</v>
      </c>
      <c r="E7" s="60"/>
      <c r="F7" s="71"/>
      <c r="G7" s="72" t="s">
        <v>7</v>
      </c>
      <c r="H7" s="60"/>
      <c r="I7" s="61"/>
      <c r="J7" s="66"/>
      <c r="K7" s="67"/>
      <c r="L7" s="68"/>
      <c r="M7" s="69"/>
      <c r="N7" s="53"/>
      <c r="O7" s="54"/>
      <c r="P7" s="55"/>
      <c r="Q7" s="53"/>
      <c r="R7" s="54"/>
      <c r="S7" s="55"/>
    </row>
    <row r="8" spans="1:19" ht="20.100000000000001" customHeight="1" x14ac:dyDescent="0.15">
      <c r="A8" s="81"/>
      <c r="B8" s="82"/>
      <c r="C8" s="83"/>
      <c r="D8" s="21" t="s">
        <v>8</v>
      </c>
      <c r="E8" s="2" t="s">
        <v>9</v>
      </c>
      <c r="F8" s="2" t="s">
        <v>21</v>
      </c>
      <c r="G8" s="2" t="s">
        <v>8</v>
      </c>
      <c r="H8" s="2" t="s">
        <v>9</v>
      </c>
      <c r="I8" s="32" t="s">
        <v>21</v>
      </c>
      <c r="J8" s="12" t="s">
        <v>8</v>
      </c>
      <c r="K8" s="12" t="s">
        <v>9</v>
      </c>
      <c r="L8" s="12" t="s">
        <v>21</v>
      </c>
      <c r="M8" s="12" t="s">
        <v>22</v>
      </c>
      <c r="N8" s="21" t="s">
        <v>8</v>
      </c>
      <c r="O8" s="2" t="s">
        <v>9</v>
      </c>
      <c r="P8" s="19" t="s">
        <v>21</v>
      </c>
      <c r="Q8" s="21" t="s">
        <v>8</v>
      </c>
      <c r="R8" s="2" t="s">
        <v>9</v>
      </c>
      <c r="S8" s="19" t="s">
        <v>21</v>
      </c>
    </row>
    <row r="9" spans="1:19" ht="20.100000000000001" customHeight="1" x14ac:dyDescent="0.15">
      <c r="A9" s="15">
        <v>9</v>
      </c>
      <c r="B9" s="16" t="s">
        <v>11</v>
      </c>
      <c r="C9" s="5">
        <f>SUM(F9,I9,L9,P9)-S9</f>
        <v>739</v>
      </c>
      <c r="D9" s="29">
        <v>300</v>
      </c>
      <c r="E9" s="11">
        <v>115</v>
      </c>
      <c r="F9" s="5">
        <f>SUM(D9:E9)</f>
        <v>415</v>
      </c>
      <c r="G9" s="11">
        <v>87</v>
      </c>
      <c r="H9" s="11">
        <v>209</v>
      </c>
      <c r="I9" s="33">
        <f>SUM(G9:H9)</f>
        <v>296</v>
      </c>
      <c r="J9" s="13">
        <v>15</v>
      </c>
      <c r="K9" s="13">
        <v>9</v>
      </c>
      <c r="L9" s="14">
        <f>SUM(J9:K9)</f>
        <v>24</v>
      </c>
      <c r="M9" s="37">
        <f t="shared" ref="M9:M29" si="0">L9/C9</f>
        <v>3.2476319350473612E-2</v>
      </c>
      <c r="N9" s="29">
        <v>3</v>
      </c>
      <c r="O9" s="11">
        <v>1</v>
      </c>
      <c r="P9" s="11">
        <f>SUM(N9:O9)</f>
        <v>4</v>
      </c>
      <c r="Q9" s="39">
        <v>0</v>
      </c>
      <c r="R9" s="39">
        <v>0</v>
      </c>
      <c r="S9" s="39">
        <f>SUM(Q9:R9)</f>
        <v>0</v>
      </c>
    </row>
    <row r="10" spans="1:19" ht="20.100000000000001" customHeight="1" x14ac:dyDescent="0.15">
      <c r="A10" s="15">
        <v>10</v>
      </c>
      <c r="B10" s="16" t="s">
        <v>12</v>
      </c>
      <c r="C10" s="5">
        <f t="shared" ref="C10:C30" si="1">SUM(F10,I10,L10,P10)-S10</f>
        <v>278</v>
      </c>
      <c r="D10" s="29">
        <v>130</v>
      </c>
      <c r="E10" s="11">
        <v>57</v>
      </c>
      <c r="F10" s="5">
        <f t="shared" ref="F10:F30" si="2">SUM(D10:E10)</f>
        <v>187</v>
      </c>
      <c r="G10" s="11">
        <v>29</v>
      </c>
      <c r="H10" s="11">
        <v>58</v>
      </c>
      <c r="I10" s="33">
        <f t="shared" ref="I10:I30" si="3">SUM(G10:H10)</f>
        <v>87</v>
      </c>
      <c r="J10" s="13">
        <v>3</v>
      </c>
      <c r="K10" s="13">
        <v>1</v>
      </c>
      <c r="L10" s="14">
        <f t="shared" ref="L10:L30" si="4">SUM(J10:K10)</f>
        <v>4</v>
      </c>
      <c r="M10" s="37">
        <f t="shared" si="0"/>
        <v>1.4388489208633094E-2</v>
      </c>
      <c r="N10" s="29">
        <v>0</v>
      </c>
      <c r="O10" s="11">
        <v>0</v>
      </c>
      <c r="P10" s="11">
        <f t="shared" ref="P10:P30" si="5">SUM(N10:O10)</f>
        <v>0</v>
      </c>
      <c r="Q10" s="39">
        <v>0</v>
      </c>
      <c r="R10" s="39">
        <v>0</v>
      </c>
      <c r="S10" s="39">
        <f t="shared" ref="S10:S30" si="6">SUM(Q10:R10)</f>
        <v>0</v>
      </c>
    </row>
    <row r="11" spans="1:19" ht="20.100000000000001" customHeight="1" x14ac:dyDescent="0.15">
      <c r="A11" s="15">
        <v>11</v>
      </c>
      <c r="B11" s="16" t="s">
        <v>13</v>
      </c>
      <c r="C11" s="5">
        <f t="shared" si="1"/>
        <v>91</v>
      </c>
      <c r="D11" s="29">
        <v>4</v>
      </c>
      <c r="E11" s="11">
        <v>47</v>
      </c>
      <c r="F11" s="5">
        <f t="shared" si="2"/>
        <v>51</v>
      </c>
      <c r="G11" s="11">
        <v>1</v>
      </c>
      <c r="H11" s="11">
        <v>35</v>
      </c>
      <c r="I11" s="33">
        <f t="shared" si="3"/>
        <v>36</v>
      </c>
      <c r="J11" s="13">
        <v>2</v>
      </c>
      <c r="K11" s="13">
        <v>0</v>
      </c>
      <c r="L11" s="14">
        <f t="shared" si="4"/>
        <v>2</v>
      </c>
      <c r="M11" s="37">
        <f t="shared" si="0"/>
        <v>2.197802197802198E-2</v>
      </c>
      <c r="N11" s="29">
        <v>1</v>
      </c>
      <c r="O11" s="11">
        <v>1</v>
      </c>
      <c r="P11" s="11">
        <f t="shared" si="5"/>
        <v>2</v>
      </c>
      <c r="Q11" s="39">
        <v>0</v>
      </c>
      <c r="R11" s="39">
        <v>0</v>
      </c>
      <c r="S11" s="39">
        <f t="shared" si="6"/>
        <v>0</v>
      </c>
    </row>
    <row r="12" spans="1:19" ht="20.100000000000001" customHeight="1" x14ac:dyDescent="0.15">
      <c r="A12" s="15">
        <v>12</v>
      </c>
      <c r="B12" s="16" t="s">
        <v>27</v>
      </c>
      <c r="C12" s="5">
        <f t="shared" si="1"/>
        <v>47</v>
      </c>
      <c r="D12" s="29">
        <v>36</v>
      </c>
      <c r="E12" s="11">
        <v>7</v>
      </c>
      <c r="F12" s="5">
        <f t="shared" si="2"/>
        <v>43</v>
      </c>
      <c r="G12" s="11">
        <v>4</v>
      </c>
      <c r="H12" s="11">
        <v>0</v>
      </c>
      <c r="I12" s="33">
        <f t="shared" si="3"/>
        <v>4</v>
      </c>
      <c r="J12" s="13">
        <v>0</v>
      </c>
      <c r="K12" s="13">
        <v>0</v>
      </c>
      <c r="L12" s="14">
        <f t="shared" si="4"/>
        <v>0</v>
      </c>
      <c r="M12" s="37">
        <f t="shared" si="0"/>
        <v>0</v>
      </c>
      <c r="N12" s="29">
        <v>0</v>
      </c>
      <c r="O12" s="11">
        <v>0</v>
      </c>
      <c r="P12" s="11">
        <f t="shared" si="5"/>
        <v>0</v>
      </c>
      <c r="Q12" s="39">
        <v>0</v>
      </c>
      <c r="R12" s="39">
        <v>0</v>
      </c>
      <c r="S12" s="39">
        <f t="shared" si="6"/>
        <v>0</v>
      </c>
    </row>
    <row r="13" spans="1:19" ht="20.100000000000001" customHeight="1" x14ac:dyDescent="0.15">
      <c r="A13" s="15">
        <v>13</v>
      </c>
      <c r="B13" s="16" t="s">
        <v>14</v>
      </c>
      <c r="C13" s="5">
        <f t="shared" si="1"/>
        <v>44</v>
      </c>
      <c r="D13" s="29">
        <v>27</v>
      </c>
      <c r="E13" s="11">
        <v>13</v>
      </c>
      <c r="F13" s="5">
        <f t="shared" si="2"/>
        <v>40</v>
      </c>
      <c r="G13" s="11">
        <v>1</v>
      </c>
      <c r="H13" s="11">
        <v>1</v>
      </c>
      <c r="I13" s="33">
        <f t="shared" si="3"/>
        <v>2</v>
      </c>
      <c r="J13" s="13">
        <v>1</v>
      </c>
      <c r="K13" s="13">
        <v>0</v>
      </c>
      <c r="L13" s="14">
        <f t="shared" si="4"/>
        <v>1</v>
      </c>
      <c r="M13" s="37">
        <f t="shared" si="0"/>
        <v>2.2727272727272728E-2</v>
      </c>
      <c r="N13" s="29">
        <v>1</v>
      </c>
      <c r="O13" s="11">
        <v>0</v>
      </c>
      <c r="P13" s="11">
        <f t="shared" si="5"/>
        <v>1</v>
      </c>
      <c r="Q13" s="39">
        <v>0</v>
      </c>
      <c r="R13" s="39">
        <v>0</v>
      </c>
      <c r="S13" s="39">
        <f t="shared" si="6"/>
        <v>0</v>
      </c>
    </row>
    <row r="14" spans="1:19" ht="20.100000000000001" customHeight="1" x14ac:dyDescent="0.15">
      <c r="A14" s="15">
        <v>14</v>
      </c>
      <c r="B14" s="7" t="s">
        <v>50</v>
      </c>
      <c r="C14" s="5">
        <f t="shared" si="1"/>
        <v>249</v>
      </c>
      <c r="D14" s="29">
        <v>149</v>
      </c>
      <c r="E14" s="11">
        <v>55</v>
      </c>
      <c r="F14" s="5">
        <f t="shared" si="2"/>
        <v>204</v>
      </c>
      <c r="G14" s="11">
        <v>6</v>
      </c>
      <c r="H14" s="11">
        <v>36</v>
      </c>
      <c r="I14" s="33">
        <f t="shared" si="3"/>
        <v>42</v>
      </c>
      <c r="J14" s="13">
        <v>1</v>
      </c>
      <c r="K14" s="13">
        <v>2</v>
      </c>
      <c r="L14" s="14">
        <f t="shared" si="4"/>
        <v>3</v>
      </c>
      <c r="M14" s="37">
        <f t="shared" si="0"/>
        <v>1.2048192771084338E-2</v>
      </c>
      <c r="N14" s="29">
        <v>0</v>
      </c>
      <c r="O14" s="11">
        <v>0</v>
      </c>
      <c r="P14" s="11">
        <f t="shared" si="5"/>
        <v>0</v>
      </c>
      <c r="Q14" s="39">
        <v>0</v>
      </c>
      <c r="R14" s="39">
        <v>0</v>
      </c>
      <c r="S14" s="39">
        <f t="shared" si="6"/>
        <v>0</v>
      </c>
    </row>
    <row r="15" spans="1:19" ht="20.100000000000001" customHeight="1" x14ac:dyDescent="0.15">
      <c r="A15" s="15">
        <v>15</v>
      </c>
      <c r="B15" s="7" t="s">
        <v>15</v>
      </c>
      <c r="C15" s="5">
        <f t="shared" si="1"/>
        <v>154</v>
      </c>
      <c r="D15" s="29">
        <v>103</v>
      </c>
      <c r="E15" s="11">
        <v>22</v>
      </c>
      <c r="F15" s="5">
        <f t="shared" si="2"/>
        <v>125</v>
      </c>
      <c r="G15" s="11">
        <v>7</v>
      </c>
      <c r="H15" s="11">
        <v>16</v>
      </c>
      <c r="I15" s="33">
        <f t="shared" si="3"/>
        <v>23</v>
      </c>
      <c r="J15" s="13">
        <v>4</v>
      </c>
      <c r="K15" s="13">
        <v>0</v>
      </c>
      <c r="L15" s="14">
        <f t="shared" si="4"/>
        <v>4</v>
      </c>
      <c r="M15" s="37">
        <f t="shared" si="0"/>
        <v>2.5974025974025976E-2</v>
      </c>
      <c r="N15" s="29">
        <v>1</v>
      </c>
      <c r="O15" s="11">
        <v>1</v>
      </c>
      <c r="P15" s="11">
        <f t="shared" si="5"/>
        <v>2</v>
      </c>
      <c r="Q15" s="39">
        <v>0</v>
      </c>
      <c r="R15" s="39">
        <v>0</v>
      </c>
      <c r="S15" s="39">
        <f t="shared" si="6"/>
        <v>0</v>
      </c>
    </row>
    <row r="16" spans="1:19" ht="20.100000000000001" customHeight="1" x14ac:dyDescent="0.15">
      <c r="A16" s="15">
        <v>16</v>
      </c>
      <c r="B16" s="7" t="s">
        <v>26</v>
      </c>
      <c r="C16" s="5">
        <f t="shared" si="1"/>
        <v>153</v>
      </c>
      <c r="D16" s="29">
        <v>60</v>
      </c>
      <c r="E16" s="11">
        <v>22</v>
      </c>
      <c r="F16" s="5">
        <f t="shared" si="2"/>
        <v>82</v>
      </c>
      <c r="G16" s="11">
        <v>6</v>
      </c>
      <c r="H16" s="11">
        <v>57</v>
      </c>
      <c r="I16" s="33">
        <f t="shared" si="3"/>
        <v>63</v>
      </c>
      <c r="J16" s="13">
        <v>2</v>
      </c>
      <c r="K16" s="13">
        <v>6</v>
      </c>
      <c r="L16" s="14">
        <f t="shared" si="4"/>
        <v>8</v>
      </c>
      <c r="M16" s="37">
        <f t="shared" si="0"/>
        <v>5.2287581699346407E-2</v>
      </c>
      <c r="N16" s="29">
        <v>0</v>
      </c>
      <c r="O16" s="11">
        <v>0</v>
      </c>
      <c r="P16" s="11">
        <f t="shared" si="5"/>
        <v>0</v>
      </c>
      <c r="Q16" s="39">
        <v>0</v>
      </c>
      <c r="R16" s="39">
        <v>0</v>
      </c>
      <c r="S16" s="39">
        <f t="shared" si="6"/>
        <v>0</v>
      </c>
    </row>
    <row r="17" spans="1:19" ht="20.100000000000001" customHeight="1" x14ac:dyDescent="0.15">
      <c r="A17" s="15">
        <v>17</v>
      </c>
      <c r="B17" s="7" t="s">
        <v>16</v>
      </c>
      <c r="C17" s="5">
        <f t="shared" si="1"/>
        <v>7</v>
      </c>
      <c r="D17" s="29">
        <v>3</v>
      </c>
      <c r="E17" s="11">
        <v>0</v>
      </c>
      <c r="F17" s="5">
        <f t="shared" si="2"/>
        <v>3</v>
      </c>
      <c r="G17" s="11">
        <v>0</v>
      </c>
      <c r="H17" s="11">
        <v>0</v>
      </c>
      <c r="I17" s="33">
        <f t="shared" si="3"/>
        <v>0</v>
      </c>
      <c r="J17" s="13">
        <v>3</v>
      </c>
      <c r="K17" s="13">
        <v>1</v>
      </c>
      <c r="L17" s="14">
        <f t="shared" si="4"/>
        <v>4</v>
      </c>
      <c r="M17" s="37">
        <f t="shared" si="0"/>
        <v>0.5714285714285714</v>
      </c>
      <c r="N17" s="29">
        <v>0</v>
      </c>
      <c r="O17" s="11">
        <v>0</v>
      </c>
      <c r="P17" s="11">
        <f t="shared" si="5"/>
        <v>0</v>
      </c>
      <c r="Q17" s="39">
        <v>0</v>
      </c>
      <c r="R17" s="39">
        <v>0</v>
      </c>
      <c r="S17" s="39">
        <f t="shared" si="6"/>
        <v>0</v>
      </c>
    </row>
    <row r="18" spans="1:19" ht="20.100000000000001" customHeight="1" x14ac:dyDescent="0.15">
      <c r="A18" s="15">
        <v>18</v>
      </c>
      <c r="B18" s="7" t="s">
        <v>46</v>
      </c>
      <c r="C18" s="5">
        <f t="shared" si="1"/>
        <v>599</v>
      </c>
      <c r="D18" s="29">
        <v>278</v>
      </c>
      <c r="E18" s="11">
        <v>150</v>
      </c>
      <c r="F18" s="5">
        <f t="shared" si="2"/>
        <v>428</v>
      </c>
      <c r="G18" s="11">
        <v>19</v>
      </c>
      <c r="H18" s="11">
        <v>156</v>
      </c>
      <c r="I18" s="33">
        <f t="shared" si="3"/>
        <v>175</v>
      </c>
      <c r="J18" s="13">
        <v>6</v>
      </c>
      <c r="K18" s="13">
        <v>11</v>
      </c>
      <c r="L18" s="14">
        <f t="shared" si="4"/>
        <v>17</v>
      </c>
      <c r="M18" s="37">
        <f t="shared" si="0"/>
        <v>2.8380634390651086E-2</v>
      </c>
      <c r="N18" s="29">
        <v>1</v>
      </c>
      <c r="O18" s="11">
        <v>0</v>
      </c>
      <c r="P18" s="11">
        <f t="shared" si="5"/>
        <v>1</v>
      </c>
      <c r="Q18" s="39">
        <v>0</v>
      </c>
      <c r="R18" s="39">
        <v>22</v>
      </c>
      <c r="S18" s="39">
        <f t="shared" si="6"/>
        <v>22</v>
      </c>
    </row>
    <row r="19" spans="1:19" ht="20.100000000000001" customHeight="1" x14ac:dyDescent="0.15">
      <c r="A19" s="15">
        <v>20</v>
      </c>
      <c r="B19" s="7" t="s">
        <v>47</v>
      </c>
      <c r="C19" s="5">
        <f t="shared" si="1"/>
        <v>98</v>
      </c>
      <c r="D19" s="29">
        <v>27</v>
      </c>
      <c r="E19" s="11">
        <v>46</v>
      </c>
      <c r="F19" s="5">
        <f t="shared" si="2"/>
        <v>73</v>
      </c>
      <c r="G19" s="11">
        <v>0</v>
      </c>
      <c r="H19" s="11">
        <v>12</v>
      </c>
      <c r="I19" s="33">
        <f t="shared" si="3"/>
        <v>12</v>
      </c>
      <c r="J19" s="13">
        <v>2</v>
      </c>
      <c r="K19" s="13">
        <v>11</v>
      </c>
      <c r="L19" s="14">
        <f t="shared" si="4"/>
        <v>13</v>
      </c>
      <c r="M19" s="37">
        <f t="shared" si="0"/>
        <v>0.1326530612244898</v>
      </c>
      <c r="N19" s="29">
        <v>0</v>
      </c>
      <c r="O19" s="11">
        <v>0</v>
      </c>
      <c r="P19" s="11">
        <f t="shared" si="5"/>
        <v>0</v>
      </c>
      <c r="Q19" s="39">
        <v>0</v>
      </c>
      <c r="R19" s="39">
        <v>0</v>
      </c>
      <c r="S19" s="39">
        <f t="shared" si="6"/>
        <v>0</v>
      </c>
    </row>
    <row r="20" spans="1:19" ht="20.100000000000001" customHeight="1" x14ac:dyDescent="0.15">
      <c r="A20" s="15">
        <v>21</v>
      </c>
      <c r="B20" s="7" t="s">
        <v>25</v>
      </c>
      <c r="C20" s="5">
        <f t="shared" si="1"/>
        <v>76</v>
      </c>
      <c r="D20" s="29">
        <v>53</v>
      </c>
      <c r="E20" s="11">
        <v>11</v>
      </c>
      <c r="F20" s="5">
        <f t="shared" si="2"/>
        <v>64</v>
      </c>
      <c r="G20" s="11">
        <v>2</v>
      </c>
      <c r="H20" s="11">
        <v>1</v>
      </c>
      <c r="I20" s="33">
        <f t="shared" si="3"/>
        <v>3</v>
      </c>
      <c r="J20" s="13">
        <v>8</v>
      </c>
      <c r="K20" s="13">
        <v>1</v>
      </c>
      <c r="L20" s="14">
        <f t="shared" si="4"/>
        <v>9</v>
      </c>
      <c r="M20" s="37">
        <f t="shared" si="0"/>
        <v>0.11842105263157894</v>
      </c>
      <c r="N20" s="29">
        <v>0</v>
      </c>
      <c r="O20" s="11">
        <v>0</v>
      </c>
      <c r="P20" s="11">
        <f t="shared" si="5"/>
        <v>0</v>
      </c>
      <c r="Q20" s="39">
        <v>0</v>
      </c>
      <c r="R20" s="39">
        <v>0</v>
      </c>
      <c r="S20" s="39">
        <f t="shared" si="6"/>
        <v>0</v>
      </c>
    </row>
    <row r="21" spans="1:19" ht="20.100000000000001" customHeight="1" x14ac:dyDescent="0.15">
      <c r="A21" s="15">
        <v>23</v>
      </c>
      <c r="B21" s="7" t="s">
        <v>48</v>
      </c>
      <c r="C21" s="5">
        <f t="shared" si="1"/>
        <v>42</v>
      </c>
      <c r="D21" s="29">
        <v>29</v>
      </c>
      <c r="E21" s="11">
        <v>8</v>
      </c>
      <c r="F21" s="5">
        <f t="shared" si="2"/>
        <v>37</v>
      </c>
      <c r="G21" s="11">
        <v>0</v>
      </c>
      <c r="H21" s="11">
        <v>3</v>
      </c>
      <c r="I21" s="33">
        <f t="shared" si="3"/>
        <v>3</v>
      </c>
      <c r="J21" s="13">
        <v>0</v>
      </c>
      <c r="K21" s="13">
        <v>0</v>
      </c>
      <c r="L21" s="14">
        <f t="shared" si="4"/>
        <v>0</v>
      </c>
      <c r="M21" s="37">
        <f t="shared" si="0"/>
        <v>0</v>
      </c>
      <c r="N21" s="29">
        <v>1</v>
      </c>
      <c r="O21" s="11">
        <v>1</v>
      </c>
      <c r="P21" s="11">
        <f t="shared" si="5"/>
        <v>2</v>
      </c>
      <c r="Q21" s="39">
        <v>0</v>
      </c>
      <c r="R21" s="39">
        <v>0</v>
      </c>
      <c r="S21" s="39">
        <f t="shared" si="6"/>
        <v>0</v>
      </c>
    </row>
    <row r="22" spans="1:19" ht="20.100000000000001" customHeight="1" x14ac:dyDescent="0.15">
      <c r="A22" s="15">
        <v>24</v>
      </c>
      <c r="B22" s="7" t="s">
        <v>17</v>
      </c>
      <c r="C22" s="5">
        <f t="shared" si="1"/>
        <v>308</v>
      </c>
      <c r="D22" s="29">
        <v>198</v>
      </c>
      <c r="E22" s="11">
        <v>56</v>
      </c>
      <c r="F22" s="5">
        <f t="shared" si="2"/>
        <v>254</v>
      </c>
      <c r="G22" s="11">
        <v>21</v>
      </c>
      <c r="H22" s="11">
        <v>18</v>
      </c>
      <c r="I22" s="33">
        <f t="shared" si="3"/>
        <v>39</v>
      </c>
      <c r="J22" s="13">
        <v>8</v>
      </c>
      <c r="K22" s="13">
        <v>8</v>
      </c>
      <c r="L22" s="14">
        <f t="shared" si="4"/>
        <v>16</v>
      </c>
      <c r="M22" s="37">
        <f t="shared" si="0"/>
        <v>5.1948051948051951E-2</v>
      </c>
      <c r="N22" s="29">
        <v>1</v>
      </c>
      <c r="O22" s="11">
        <v>0</v>
      </c>
      <c r="P22" s="11">
        <f t="shared" si="5"/>
        <v>1</v>
      </c>
      <c r="Q22" s="39">
        <v>2</v>
      </c>
      <c r="R22" s="39">
        <v>0</v>
      </c>
      <c r="S22" s="39">
        <f t="shared" si="6"/>
        <v>2</v>
      </c>
    </row>
    <row r="23" spans="1:19" ht="20.100000000000001" customHeight="1" x14ac:dyDescent="0.15">
      <c r="A23" s="15">
        <v>25</v>
      </c>
      <c r="B23" s="7" t="s">
        <v>51</v>
      </c>
      <c r="C23" s="5">
        <f t="shared" si="1"/>
        <v>236</v>
      </c>
      <c r="D23" s="29">
        <v>127</v>
      </c>
      <c r="E23" s="11">
        <v>70</v>
      </c>
      <c r="F23" s="5">
        <f t="shared" si="2"/>
        <v>197</v>
      </c>
      <c r="G23" s="11">
        <v>12</v>
      </c>
      <c r="H23" s="11">
        <v>24</v>
      </c>
      <c r="I23" s="33">
        <f t="shared" si="3"/>
        <v>36</v>
      </c>
      <c r="J23" s="13">
        <v>2</v>
      </c>
      <c r="K23" s="13">
        <v>0</v>
      </c>
      <c r="L23" s="14">
        <f t="shared" si="4"/>
        <v>2</v>
      </c>
      <c r="M23" s="37">
        <f t="shared" si="0"/>
        <v>8.4745762711864406E-3</v>
      </c>
      <c r="N23" s="29">
        <v>1</v>
      </c>
      <c r="O23" s="11">
        <v>0</v>
      </c>
      <c r="P23" s="11">
        <f t="shared" si="5"/>
        <v>1</v>
      </c>
      <c r="Q23" s="39">
        <v>0</v>
      </c>
      <c r="R23" s="39">
        <v>0</v>
      </c>
      <c r="S23" s="39">
        <f t="shared" si="6"/>
        <v>0</v>
      </c>
    </row>
    <row r="24" spans="1:19" ht="20.100000000000001" customHeight="1" x14ac:dyDescent="0.15">
      <c r="A24" s="15">
        <v>26</v>
      </c>
      <c r="B24" s="7" t="s">
        <v>24</v>
      </c>
      <c r="C24" s="5">
        <f t="shared" si="1"/>
        <v>1304</v>
      </c>
      <c r="D24" s="29">
        <v>979</v>
      </c>
      <c r="E24" s="11">
        <v>113</v>
      </c>
      <c r="F24" s="5">
        <f t="shared" si="2"/>
        <v>1092</v>
      </c>
      <c r="G24" s="11">
        <v>60</v>
      </c>
      <c r="H24" s="11">
        <v>86</v>
      </c>
      <c r="I24" s="33">
        <f t="shared" si="3"/>
        <v>146</v>
      </c>
      <c r="J24" s="13">
        <v>50</v>
      </c>
      <c r="K24" s="13">
        <v>16</v>
      </c>
      <c r="L24" s="14">
        <f>SUM(J24:K24)</f>
        <v>66</v>
      </c>
      <c r="M24" s="37">
        <f t="shared" si="0"/>
        <v>5.0613496932515337E-2</v>
      </c>
      <c r="N24" s="29">
        <v>1</v>
      </c>
      <c r="O24" s="11">
        <v>1</v>
      </c>
      <c r="P24" s="11">
        <f t="shared" si="5"/>
        <v>2</v>
      </c>
      <c r="Q24" s="39">
        <v>2</v>
      </c>
      <c r="R24" s="39">
        <v>0</v>
      </c>
      <c r="S24" s="39">
        <f t="shared" si="6"/>
        <v>2</v>
      </c>
    </row>
    <row r="25" spans="1:19" ht="20.100000000000001" customHeight="1" x14ac:dyDescent="0.15">
      <c r="A25" s="15">
        <v>27</v>
      </c>
      <c r="B25" s="8" t="s">
        <v>23</v>
      </c>
      <c r="C25" s="5">
        <f t="shared" si="1"/>
        <v>620</v>
      </c>
      <c r="D25" s="29">
        <v>420</v>
      </c>
      <c r="E25" s="11">
        <v>115</v>
      </c>
      <c r="F25" s="5">
        <f t="shared" si="2"/>
        <v>535</v>
      </c>
      <c r="G25" s="11">
        <v>5</v>
      </c>
      <c r="H25" s="11">
        <v>73</v>
      </c>
      <c r="I25" s="33">
        <f t="shared" si="3"/>
        <v>78</v>
      </c>
      <c r="J25" s="13">
        <v>6</v>
      </c>
      <c r="K25" s="13">
        <v>1</v>
      </c>
      <c r="L25" s="14">
        <f t="shared" si="4"/>
        <v>7</v>
      </c>
      <c r="M25" s="37">
        <f t="shared" si="0"/>
        <v>1.1290322580645161E-2</v>
      </c>
      <c r="N25" s="29">
        <v>0</v>
      </c>
      <c r="O25" s="11">
        <v>0</v>
      </c>
      <c r="P25" s="11">
        <f t="shared" si="5"/>
        <v>0</v>
      </c>
      <c r="Q25" s="39">
        <v>0</v>
      </c>
      <c r="R25" s="39">
        <v>0</v>
      </c>
      <c r="S25" s="39">
        <f t="shared" si="6"/>
        <v>0</v>
      </c>
    </row>
    <row r="26" spans="1:19" ht="20.100000000000001" customHeight="1" x14ac:dyDescent="0.15">
      <c r="A26" s="15">
        <v>28</v>
      </c>
      <c r="B26" s="7" t="s">
        <v>19</v>
      </c>
      <c r="C26" s="5">
        <f t="shared" si="1"/>
        <v>1592</v>
      </c>
      <c r="D26" s="29">
        <v>1002</v>
      </c>
      <c r="E26" s="11">
        <v>326</v>
      </c>
      <c r="F26" s="5">
        <f t="shared" si="2"/>
        <v>1328</v>
      </c>
      <c r="G26" s="11">
        <v>65</v>
      </c>
      <c r="H26" s="11">
        <v>139</v>
      </c>
      <c r="I26" s="33">
        <f t="shared" si="3"/>
        <v>204</v>
      </c>
      <c r="J26" s="13">
        <v>36</v>
      </c>
      <c r="K26" s="13">
        <v>23</v>
      </c>
      <c r="L26" s="14">
        <f t="shared" si="4"/>
        <v>59</v>
      </c>
      <c r="M26" s="37">
        <f t="shared" si="0"/>
        <v>3.7060301507537689E-2</v>
      </c>
      <c r="N26" s="29">
        <v>6</v>
      </c>
      <c r="O26" s="11">
        <v>3</v>
      </c>
      <c r="P26" s="11">
        <f t="shared" si="5"/>
        <v>9</v>
      </c>
      <c r="Q26" s="39">
        <v>8</v>
      </c>
      <c r="R26" s="39">
        <v>0</v>
      </c>
      <c r="S26" s="39">
        <f t="shared" si="6"/>
        <v>8</v>
      </c>
    </row>
    <row r="27" spans="1:19" ht="20.100000000000001" customHeight="1" x14ac:dyDescent="0.15">
      <c r="A27" s="15">
        <v>29</v>
      </c>
      <c r="B27" s="7" t="s">
        <v>52</v>
      </c>
      <c r="C27" s="5">
        <f t="shared" si="1"/>
        <v>380</v>
      </c>
      <c r="D27" s="29">
        <v>192</v>
      </c>
      <c r="E27" s="11">
        <v>87</v>
      </c>
      <c r="F27" s="5">
        <f t="shared" si="2"/>
        <v>279</v>
      </c>
      <c r="G27" s="11">
        <v>19</v>
      </c>
      <c r="H27" s="11">
        <v>67</v>
      </c>
      <c r="I27" s="33">
        <f t="shared" si="3"/>
        <v>86</v>
      </c>
      <c r="J27" s="13">
        <v>8</v>
      </c>
      <c r="K27" s="13">
        <v>6</v>
      </c>
      <c r="L27" s="14">
        <f t="shared" si="4"/>
        <v>14</v>
      </c>
      <c r="M27" s="37">
        <f t="shared" si="0"/>
        <v>3.6842105263157891E-2</v>
      </c>
      <c r="N27" s="29">
        <v>1</v>
      </c>
      <c r="O27" s="11">
        <v>1</v>
      </c>
      <c r="P27" s="11">
        <f t="shared" si="5"/>
        <v>2</v>
      </c>
      <c r="Q27" s="39">
        <v>0</v>
      </c>
      <c r="R27" s="39">
        <v>1</v>
      </c>
      <c r="S27" s="39">
        <f t="shared" si="6"/>
        <v>1</v>
      </c>
    </row>
    <row r="28" spans="1:19" ht="20.100000000000001" customHeight="1" x14ac:dyDescent="0.15">
      <c r="A28" s="15">
        <v>30</v>
      </c>
      <c r="B28" s="7" t="s">
        <v>18</v>
      </c>
      <c r="C28" s="5">
        <f t="shared" si="1"/>
        <v>308</v>
      </c>
      <c r="D28" s="29">
        <v>144</v>
      </c>
      <c r="E28" s="11">
        <v>60</v>
      </c>
      <c r="F28" s="5">
        <f t="shared" si="2"/>
        <v>204</v>
      </c>
      <c r="G28" s="11">
        <v>23</v>
      </c>
      <c r="H28" s="11">
        <v>43</v>
      </c>
      <c r="I28" s="33">
        <f t="shared" si="3"/>
        <v>66</v>
      </c>
      <c r="J28" s="13">
        <v>20</v>
      </c>
      <c r="K28" s="13">
        <v>17</v>
      </c>
      <c r="L28" s="14">
        <f t="shared" si="4"/>
        <v>37</v>
      </c>
      <c r="M28" s="37">
        <f t="shared" si="0"/>
        <v>0.12012987012987013</v>
      </c>
      <c r="N28" s="29">
        <v>1</v>
      </c>
      <c r="O28" s="11">
        <v>0</v>
      </c>
      <c r="P28" s="11">
        <f t="shared" si="5"/>
        <v>1</v>
      </c>
      <c r="Q28" s="39">
        <v>0</v>
      </c>
      <c r="R28" s="39">
        <v>0</v>
      </c>
      <c r="S28" s="39">
        <f t="shared" si="6"/>
        <v>0</v>
      </c>
    </row>
    <row r="29" spans="1:19" ht="20.100000000000001" customHeight="1" x14ac:dyDescent="0.15">
      <c r="A29" s="15">
        <v>31</v>
      </c>
      <c r="B29" s="7" t="s">
        <v>49</v>
      </c>
      <c r="C29" s="5">
        <f t="shared" si="1"/>
        <v>1114</v>
      </c>
      <c r="D29" s="29">
        <v>731</v>
      </c>
      <c r="E29" s="11">
        <v>226</v>
      </c>
      <c r="F29" s="5">
        <f t="shared" si="2"/>
        <v>957</v>
      </c>
      <c r="G29" s="11">
        <v>52</v>
      </c>
      <c r="H29" s="11">
        <v>29</v>
      </c>
      <c r="I29" s="33">
        <f t="shared" si="3"/>
        <v>81</v>
      </c>
      <c r="J29" s="13">
        <v>54</v>
      </c>
      <c r="K29" s="13">
        <v>29</v>
      </c>
      <c r="L29" s="14">
        <f t="shared" si="4"/>
        <v>83</v>
      </c>
      <c r="M29" s="37">
        <f t="shared" si="0"/>
        <v>7.4506283662477552E-2</v>
      </c>
      <c r="N29" s="29">
        <v>1</v>
      </c>
      <c r="O29" s="11">
        <v>0</v>
      </c>
      <c r="P29" s="11">
        <f t="shared" si="5"/>
        <v>1</v>
      </c>
      <c r="Q29" s="39">
        <v>7</v>
      </c>
      <c r="R29" s="39">
        <v>1</v>
      </c>
      <c r="S29" s="39">
        <f t="shared" si="6"/>
        <v>8</v>
      </c>
    </row>
    <row r="30" spans="1:19" ht="20.100000000000001" customHeight="1" x14ac:dyDescent="0.15">
      <c r="A30" s="17">
        <v>32</v>
      </c>
      <c r="B30" s="9" t="s">
        <v>20</v>
      </c>
      <c r="C30" s="10">
        <f t="shared" si="1"/>
        <v>90</v>
      </c>
      <c r="D30" s="29">
        <v>59</v>
      </c>
      <c r="E30" s="11">
        <v>23</v>
      </c>
      <c r="F30" s="10">
        <f t="shared" si="2"/>
        <v>82</v>
      </c>
      <c r="G30" s="11">
        <v>3</v>
      </c>
      <c r="H30" s="11">
        <v>4</v>
      </c>
      <c r="I30" s="34">
        <f t="shared" si="3"/>
        <v>7</v>
      </c>
      <c r="J30" s="13">
        <v>0</v>
      </c>
      <c r="K30" s="13">
        <v>1</v>
      </c>
      <c r="L30" s="14">
        <f t="shared" si="4"/>
        <v>1</v>
      </c>
      <c r="M30" s="37">
        <f>L30/C30</f>
        <v>1.1111111111111112E-2</v>
      </c>
      <c r="N30" s="29">
        <v>0</v>
      </c>
      <c r="O30" s="11">
        <v>0</v>
      </c>
      <c r="P30" s="11">
        <f t="shared" si="5"/>
        <v>0</v>
      </c>
      <c r="Q30" s="39">
        <v>0</v>
      </c>
      <c r="R30" s="39">
        <v>0</v>
      </c>
      <c r="S30" s="39">
        <f t="shared" si="6"/>
        <v>0</v>
      </c>
    </row>
    <row r="31" spans="1:19" ht="20.100000000000001" customHeight="1" x14ac:dyDescent="0.15">
      <c r="A31" s="17"/>
      <c r="B31" s="9" t="s">
        <v>10</v>
      </c>
      <c r="C31" s="31">
        <f>SUM(C9:C30)</f>
        <v>8529</v>
      </c>
      <c r="D31" s="30">
        <f>SUM(D9:D30)</f>
        <v>5051</v>
      </c>
      <c r="E31" s="28">
        <f t="shared" ref="E31:S31" si="7">SUM(E9:E30)</f>
        <v>1629</v>
      </c>
      <c r="F31" s="28">
        <f t="shared" si="7"/>
        <v>6680</v>
      </c>
      <c r="G31" s="28">
        <f t="shared" si="7"/>
        <v>422</v>
      </c>
      <c r="H31" s="28">
        <f t="shared" si="7"/>
        <v>1067</v>
      </c>
      <c r="I31" s="35">
        <f t="shared" si="7"/>
        <v>1489</v>
      </c>
      <c r="J31" s="28">
        <f t="shared" si="7"/>
        <v>231</v>
      </c>
      <c r="K31" s="28">
        <f t="shared" si="7"/>
        <v>143</v>
      </c>
      <c r="L31" s="28">
        <f>SUM(L9:L30)</f>
        <v>374</v>
      </c>
      <c r="M31" s="37">
        <f>L31/C31</f>
        <v>4.3850392777582368E-2</v>
      </c>
      <c r="N31" s="36">
        <f t="shared" si="7"/>
        <v>20</v>
      </c>
      <c r="O31" s="28">
        <f t="shared" si="7"/>
        <v>9</v>
      </c>
      <c r="P31" s="31">
        <f t="shared" si="7"/>
        <v>29</v>
      </c>
      <c r="Q31" s="31">
        <f t="shared" si="7"/>
        <v>19</v>
      </c>
      <c r="R31" s="31">
        <f t="shared" si="7"/>
        <v>24</v>
      </c>
      <c r="S31" s="31">
        <f t="shared" si="7"/>
        <v>43</v>
      </c>
    </row>
    <row r="32" spans="1:19" ht="20.100000000000001" customHeight="1" x14ac:dyDescent="0.15">
      <c r="A32" s="40" t="s">
        <v>53</v>
      </c>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12">
    <mergeCell ref="A1:M1"/>
    <mergeCell ref="F2:M2"/>
    <mergeCell ref="A4:B8"/>
    <mergeCell ref="C4:C8"/>
    <mergeCell ref="D5:M5"/>
    <mergeCell ref="D6:I6"/>
    <mergeCell ref="J6:M7"/>
    <mergeCell ref="N5:P7"/>
    <mergeCell ref="D7:F7"/>
    <mergeCell ref="Q5:S7"/>
    <mergeCell ref="D4:S4"/>
    <mergeCell ref="G7:I7"/>
  </mergeCells>
  <phoneticPr fontId="2"/>
  <pageMargins left="0.78740157480314965" right="0.59055118110236227" top="0.98425196850393704" bottom="0.98425196850393704"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比較</vt:lpstr>
      <vt:lpstr>H26</vt:lpstr>
      <vt:lpstr>H29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Printed>2019-01-04T01:47:58Z</cp:lastPrinted>
  <dcterms:created xsi:type="dcterms:W3CDTF">2007-01-09T02:39:07Z</dcterms:created>
  <dcterms:modified xsi:type="dcterms:W3CDTF">2023-03-02T05:10:31Z</dcterms:modified>
</cp:coreProperties>
</file>