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101546E1-CC06-4702-8F29-7F199ED7FF26}" xr6:coauthVersionLast="36" xr6:coauthVersionMax="36" xr10:uidLastSave="{00000000-0000-0000-0000-000000000000}"/>
  <bookViews>
    <workbookView xWindow="0" yWindow="0" windowWidth="19980" windowHeight="9180" tabRatio="882"/>
  </bookViews>
  <sheets>
    <sheet name="26-2" sheetId="13" r:id="rId1"/>
  </sheets>
  <definedNames>
    <definedName name="_xlnm.Print_Area" localSheetId="0">'26-2'!$A$1:$I$195</definedName>
    <definedName name="_xlnm.Print_Titles" localSheetId="0">'26-2'!$2:$3</definedName>
  </definedNames>
  <calcPr calcId="191029" fullCalcOnLoad="1"/>
</workbook>
</file>

<file path=xl/calcChain.xml><?xml version="1.0" encoding="utf-8"?>
<calcChain xmlns="http://schemas.openxmlformats.org/spreadsheetml/2006/main">
  <c r="I188" i="13" l="1"/>
  <c r="H188" i="13"/>
  <c r="G188" i="13"/>
  <c r="E188" i="13"/>
  <c r="F188" i="13"/>
  <c r="D188" i="13"/>
  <c r="I182" i="13"/>
  <c r="H182" i="13"/>
  <c r="G182" i="13"/>
  <c r="F182" i="13"/>
  <c r="E182" i="13"/>
  <c r="D182" i="13"/>
  <c r="I176" i="13"/>
  <c r="H176" i="13"/>
  <c r="D176" i="13"/>
  <c r="G176" i="13"/>
  <c r="E176" i="13" s="1"/>
  <c r="F176" i="13"/>
  <c r="I76" i="13"/>
  <c r="E76" i="13"/>
  <c r="H76" i="13"/>
  <c r="G76" i="13"/>
  <c r="F76" i="13"/>
  <c r="D76" i="13" s="1"/>
  <c r="E91" i="13"/>
  <c r="D91" i="13"/>
  <c r="E90" i="13"/>
  <c r="D90" i="13"/>
  <c r="I89" i="13"/>
  <c r="E89" i="13"/>
  <c r="H89" i="13"/>
  <c r="D89" i="13" s="1"/>
  <c r="G89" i="13"/>
  <c r="F89" i="13"/>
  <c r="I82" i="13"/>
  <c r="E82" i="13"/>
  <c r="H82" i="13"/>
  <c r="G82" i="13"/>
  <c r="F82" i="13"/>
  <c r="D82" i="13"/>
  <c r="I70" i="13"/>
  <c r="H70" i="13"/>
  <c r="G70" i="13"/>
  <c r="E70" i="13" s="1"/>
  <c r="F70" i="13"/>
  <c r="D70" i="13"/>
  <c r="F64" i="13"/>
  <c r="I64" i="13"/>
  <c r="H64" i="13"/>
  <c r="D64" i="13"/>
  <c r="G64" i="13"/>
  <c r="E64" i="13" s="1"/>
  <c r="I58" i="13"/>
  <c r="H58" i="13"/>
  <c r="G58" i="13"/>
  <c r="E58" i="13"/>
  <c r="F58" i="13"/>
  <c r="D58" i="13" s="1"/>
  <c r="I52" i="13"/>
  <c r="H52" i="13"/>
  <c r="G52" i="13"/>
  <c r="E52" i="13" s="1"/>
  <c r="F52" i="13"/>
  <c r="D52" i="13"/>
  <c r="E174" i="13"/>
  <c r="D174" i="13"/>
  <c r="E173" i="13"/>
  <c r="D173" i="13"/>
  <c r="E172" i="13"/>
  <c r="D172" i="13"/>
  <c r="E171" i="13"/>
  <c r="D171" i="13"/>
  <c r="I170" i="13"/>
  <c r="H170" i="13"/>
  <c r="G170" i="13"/>
  <c r="E170" i="13" s="1"/>
  <c r="F170" i="13"/>
  <c r="D170" i="13"/>
  <c r="E169" i="13"/>
  <c r="D169" i="13"/>
  <c r="E168" i="13"/>
  <c r="D168" i="13"/>
  <c r="E167" i="13"/>
  <c r="D167" i="13"/>
  <c r="E166" i="13"/>
  <c r="D166" i="13"/>
  <c r="I165" i="13"/>
  <c r="H165" i="13"/>
  <c r="G165" i="13"/>
  <c r="E165" i="13" s="1"/>
  <c r="F165" i="13"/>
  <c r="D165" i="13"/>
  <c r="E164" i="13"/>
  <c r="D164" i="13"/>
  <c r="E163" i="13"/>
  <c r="D163" i="13"/>
  <c r="E162" i="13"/>
  <c r="D162" i="13"/>
  <c r="E161" i="13"/>
  <c r="D161" i="13"/>
  <c r="I160" i="13"/>
  <c r="H160" i="13"/>
  <c r="G160" i="13"/>
  <c r="E160" i="13" s="1"/>
  <c r="F160" i="13"/>
  <c r="D160" i="13"/>
  <c r="E159" i="13"/>
  <c r="D159" i="13"/>
  <c r="E158" i="13"/>
  <c r="D158" i="13"/>
  <c r="E157" i="13"/>
  <c r="D157" i="13"/>
  <c r="E156" i="13"/>
  <c r="D156" i="13"/>
  <c r="I155" i="13"/>
  <c r="H155" i="13"/>
  <c r="G155" i="13"/>
  <c r="E155" i="13" s="1"/>
  <c r="F155" i="13"/>
  <c r="D155" i="13"/>
  <c r="E154" i="13"/>
  <c r="D154" i="13"/>
  <c r="E153" i="13"/>
  <c r="D153" i="13"/>
  <c r="E152" i="13"/>
  <c r="D152" i="13"/>
  <c r="E151" i="13"/>
  <c r="D151" i="13"/>
  <c r="I150" i="13"/>
  <c r="H150" i="13"/>
  <c r="G150" i="13"/>
  <c r="E150" i="13" s="1"/>
  <c r="F150" i="13"/>
  <c r="D150" i="13"/>
  <c r="E149" i="13"/>
  <c r="D149" i="13"/>
  <c r="E148" i="13"/>
  <c r="D148" i="13"/>
  <c r="E147" i="13"/>
  <c r="D147" i="13"/>
  <c r="E146" i="13"/>
  <c r="D146" i="13"/>
  <c r="I145" i="13"/>
  <c r="H145" i="13"/>
  <c r="G145" i="13"/>
  <c r="E145" i="13" s="1"/>
  <c r="F145" i="13"/>
  <c r="D145" i="13"/>
  <c r="E144" i="13"/>
  <c r="D144" i="13"/>
  <c r="E143" i="13"/>
  <c r="D143" i="13"/>
  <c r="E142" i="13"/>
  <c r="D142" i="13"/>
  <c r="E141" i="13"/>
  <c r="D141" i="13"/>
  <c r="I140" i="13"/>
  <c r="H140" i="13"/>
  <c r="D140" i="13" s="1"/>
  <c r="G140" i="13"/>
  <c r="E140" i="13" s="1"/>
  <c r="F140" i="13"/>
  <c r="E139" i="13"/>
  <c r="D139" i="13"/>
  <c r="E138" i="13"/>
  <c r="D138" i="13"/>
  <c r="E137" i="13"/>
  <c r="D137" i="13"/>
  <c r="E136" i="13"/>
  <c r="D136" i="13"/>
  <c r="I135" i="13"/>
  <c r="H135" i="13"/>
  <c r="G135" i="13"/>
  <c r="E135" i="13" s="1"/>
  <c r="F135" i="13"/>
  <c r="D135" i="13" s="1"/>
  <c r="E134" i="13"/>
  <c r="D134" i="13"/>
  <c r="E133" i="13"/>
  <c r="D133" i="13"/>
  <c r="E132" i="13"/>
  <c r="D132" i="13"/>
  <c r="E131" i="13"/>
  <c r="D131" i="13"/>
  <c r="I130" i="13"/>
  <c r="H130" i="13"/>
  <c r="G130" i="13"/>
  <c r="E130" i="13" s="1"/>
  <c r="F130" i="13"/>
  <c r="D130" i="13" s="1"/>
  <c r="E128" i="13"/>
  <c r="D128" i="13"/>
  <c r="E127" i="13"/>
  <c r="D127" i="13"/>
  <c r="E126" i="13"/>
  <c r="D126" i="13"/>
  <c r="E125" i="13"/>
  <c r="D125" i="13"/>
  <c r="I124" i="13"/>
  <c r="H124" i="13"/>
  <c r="G124" i="13"/>
  <c r="E124" i="13" s="1"/>
  <c r="F124" i="13"/>
  <c r="D124" i="13"/>
  <c r="E123" i="13"/>
  <c r="D123" i="13"/>
  <c r="E122" i="13"/>
  <c r="D122" i="13"/>
  <c r="E121" i="13"/>
  <c r="D121" i="13"/>
  <c r="E120" i="13"/>
  <c r="D120" i="13"/>
  <c r="I119" i="13"/>
  <c r="H119" i="13"/>
  <c r="G119" i="13"/>
  <c r="E119" i="13" s="1"/>
  <c r="F119" i="13"/>
  <c r="D119" i="13" s="1"/>
  <c r="E118" i="13"/>
  <c r="D118" i="13"/>
  <c r="E117" i="13"/>
  <c r="D117" i="13"/>
  <c r="E116" i="13"/>
  <c r="D116" i="13"/>
  <c r="E115" i="13"/>
  <c r="D115" i="13"/>
  <c r="I114" i="13"/>
  <c r="H114" i="13"/>
  <c r="G114" i="13"/>
  <c r="E114" i="13"/>
  <c r="F114" i="13"/>
  <c r="D114" i="13" s="1"/>
  <c r="E113" i="13"/>
  <c r="D113" i="13"/>
  <c r="E112" i="13"/>
  <c r="D112" i="13"/>
  <c r="E111" i="13"/>
  <c r="D111" i="13"/>
  <c r="E110" i="13"/>
  <c r="D110" i="13"/>
  <c r="I109" i="13"/>
  <c r="H109" i="13"/>
  <c r="G109" i="13"/>
  <c r="E109" i="13" s="1"/>
  <c r="F109" i="13"/>
  <c r="D109" i="13" s="1"/>
  <c r="E108" i="13"/>
  <c r="D108" i="13"/>
  <c r="E107" i="13"/>
  <c r="D107" i="13"/>
  <c r="E106" i="13"/>
  <c r="D106" i="13"/>
  <c r="E105" i="13"/>
  <c r="D105" i="13"/>
  <c r="I104" i="13"/>
  <c r="E104" i="13"/>
  <c r="H104" i="13"/>
  <c r="G104" i="13"/>
  <c r="F104" i="13"/>
  <c r="D104" i="13" s="1"/>
  <c r="E103" i="13"/>
  <c r="D103" i="13"/>
  <c r="E102" i="13"/>
  <c r="D102" i="13"/>
  <c r="E101" i="13"/>
  <c r="D101" i="13"/>
  <c r="E100" i="13"/>
  <c r="D100" i="13"/>
  <c r="I99" i="13"/>
  <c r="H99" i="13"/>
  <c r="G99" i="13"/>
  <c r="E99" i="13" s="1"/>
  <c r="F99" i="13"/>
  <c r="D99" i="13" s="1"/>
  <c r="E98" i="13"/>
  <c r="D98" i="13"/>
  <c r="E97" i="13"/>
  <c r="D97" i="13"/>
  <c r="E96" i="13"/>
  <c r="D96" i="13"/>
  <c r="E95" i="13"/>
  <c r="D95" i="13"/>
  <c r="I94" i="13"/>
  <c r="H94" i="13"/>
  <c r="G94" i="13"/>
  <c r="E94" i="13"/>
  <c r="F94" i="13"/>
  <c r="D94" i="13" s="1"/>
  <c r="E93" i="13"/>
  <c r="D93" i="13"/>
  <c r="E92" i="13"/>
  <c r="D92" i="13"/>
  <c r="I46" i="13"/>
  <c r="E46" i="13" s="1"/>
  <c r="H46" i="13"/>
  <c r="G46" i="13"/>
  <c r="F46" i="13"/>
  <c r="D46" i="13" s="1"/>
  <c r="I40" i="13"/>
  <c r="H40" i="13"/>
  <c r="G40" i="13"/>
  <c r="E40" i="13" s="1"/>
  <c r="F40" i="13"/>
  <c r="D40" i="13"/>
  <c r="I34" i="13"/>
  <c r="H34" i="13"/>
  <c r="G34" i="13"/>
  <c r="E34" i="13" s="1"/>
  <c r="F34" i="13"/>
  <c r="D34" i="13" s="1"/>
  <c r="I32" i="13"/>
  <c r="H32" i="13"/>
  <c r="G32" i="13"/>
  <c r="E32" i="13" s="1"/>
  <c r="F32" i="13"/>
  <c r="F28" i="13" s="1"/>
  <c r="D32" i="13"/>
  <c r="I31" i="13"/>
  <c r="E31" i="13"/>
  <c r="H31" i="13"/>
  <c r="H28" i="13" s="1"/>
  <c r="D28" i="13" s="1"/>
  <c r="D31" i="13"/>
  <c r="G31" i="13"/>
  <c r="F31" i="13"/>
  <c r="I30" i="13"/>
  <c r="H30" i="13"/>
  <c r="G30" i="13"/>
  <c r="F30" i="13"/>
  <c r="D30" i="13"/>
  <c r="I29" i="13"/>
  <c r="I28" i="13" s="1"/>
  <c r="H29" i="13"/>
  <c r="G29" i="13"/>
  <c r="E29" i="13" s="1"/>
  <c r="F29" i="13"/>
  <c r="D29" i="13" s="1"/>
  <c r="I26" i="13"/>
  <c r="H26" i="13"/>
  <c r="G26" i="13"/>
  <c r="E26" i="13"/>
  <c r="F26" i="13"/>
  <c r="D26" i="13"/>
  <c r="I25" i="13"/>
  <c r="H25" i="13"/>
  <c r="G25" i="13"/>
  <c r="G22" i="13" s="1"/>
  <c r="E25" i="13"/>
  <c r="F25" i="13"/>
  <c r="F22" i="13" s="1"/>
  <c r="D25" i="13"/>
  <c r="I24" i="13"/>
  <c r="E24" i="13" s="1"/>
  <c r="H24" i="13"/>
  <c r="G24" i="13"/>
  <c r="F24" i="13"/>
  <c r="D24" i="13"/>
  <c r="I23" i="13"/>
  <c r="H23" i="13"/>
  <c r="H22" i="13" s="1"/>
  <c r="D22" i="13" s="1"/>
  <c r="G23" i="13"/>
  <c r="E23" i="13"/>
  <c r="F23" i="13"/>
  <c r="D23" i="13" s="1"/>
  <c r="I20" i="13"/>
  <c r="H20" i="13"/>
  <c r="G20" i="13"/>
  <c r="E20" i="13"/>
  <c r="F20" i="13"/>
  <c r="D20" i="13" s="1"/>
  <c r="I19" i="13"/>
  <c r="H19" i="13"/>
  <c r="G19" i="13"/>
  <c r="E19" i="13"/>
  <c r="F19" i="13"/>
  <c r="D19" i="13"/>
  <c r="I18" i="13"/>
  <c r="H18" i="13"/>
  <c r="G18" i="13"/>
  <c r="G16" i="13" s="1"/>
  <c r="F18" i="13"/>
  <c r="D18" i="13" s="1"/>
  <c r="E18" i="13"/>
  <c r="I17" i="13"/>
  <c r="I16" i="13" s="1"/>
  <c r="E16" i="13" s="1"/>
  <c r="E17" i="13"/>
  <c r="H17" i="13"/>
  <c r="G17" i="13"/>
  <c r="F17" i="13"/>
  <c r="D17" i="13" s="1"/>
  <c r="H14" i="13"/>
  <c r="F14" i="13"/>
  <c r="E14" i="13"/>
  <c r="I13" i="13"/>
  <c r="H13" i="13"/>
  <c r="G13" i="13"/>
  <c r="E13" i="13" s="1"/>
  <c r="F13" i="13"/>
  <c r="I12" i="13"/>
  <c r="H12" i="13"/>
  <c r="G12" i="13"/>
  <c r="E12" i="13" s="1"/>
  <c r="F12" i="13"/>
  <c r="D12" i="13" s="1"/>
  <c r="I11" i="13"/>
  <c r="E11" i="13" s="1"/>
  <c r="I10" i="13"/>
  <c r="H11" i="13"/>
  <c r="H10" i="13" s="1"/>
  <c r="D10" i="13" s="1"/>
  <c r="G11" i="13"/>
  <c r="G10" i="13"/>
  <c r="E10" i="13" s="1"/>
  <c r="F11" i="13"/>
  <c r="D11" i="13" s="1"/>
  <c r="F10" i="13"/>
  <c r="I8" i="13"/>
  <c r="I4" i="13" s="1"/>
  <c r="E8" i="13"/>
  <c r="H8" i="13"/>
  <c r="D8" i="13"/>
  <c r="F8" i="13"/>
  <c r="I7" i="13"/>
  <c r="E7" i="13" s="1"/>
  <c r="H7" i="13"/>
  <c r="G7" i="13"/>
  <c r="F7" i="13"/>
  <c r="D7" i="13" s="1"/>
  <c r="I6" i="13"/>
  <c r="E6" i="13"/>
  <c r="H6" i="13"/>
  <c r="G6" i="13"/>
  <c r="F6" i="13"/>
  <c r="I5" i="13"/>
  <c r="E5" i="13" s="1"/>
  <c r="H5" i="13"/>
  <c r="H4" i="13" s="1"/>
  <c r="D4" i="13" s="1"/>
  <c r="G5" i="13"/>
  <c r="G4" i="13" s="1"/>
  <c r="F5" i="13"/>
  <c r="D5" i="13" s="1"/>
  <c r="F4" i="13"/>
  <c r="D13" i="13"/>
  <c r="D6" i="13"/>
  <c r="H16" i="13"/>
  <c r="E30" i="13"/>
  <c r="D14" i="13"/>
  <c r="E4" i="13" l="1"/>
  <c r="G28" i="13"/>
  <c r="E28" i="13" s="1"/>
  <c r="F16" i="13"/>
  <c r="D16" i="13" s="1"/>
  <c r="I22" i="13"/>
  <c r="E22" i="13" s="1"/>
</calcChain>
</file>

<file path=xl/sharedStrings.xml><?xml version="1.0" encoding="utf-8"?>
<sst xmlns="http://schemas.openxmlformats.org/spreadsheetml/2006/main" count="216" uniqueCount="24">
  <si>
    <t>国道</t>
    <rPh sb="0" eb="2">
      <t>コクドウ</t>
    </rPh>
    <phoneticPr fontId="2"/>
  </si>
  <si>
    <t>県道</t>
    <rPh sb="0" eb="1">
      <t>ケン</t>
    </rPh>
    <rPh sb="1" eb="2">
      <t>ミチ</t>
    </rPh>
    <phoneticPr fontId="2"/>
  </si>
  <si>
    <t>市道</t>
    <rPh sb="0" eb="2">
      <t>シドウ</t>
    </rPh>
    <phoneticPr fontId="2"/>
  </si>
  <si>
    <t>総数</t>
    <rPh sb="0" eb="2">
      <t>ソウスウ</t>
    </rPh>
    <phoneticPr fontId="2"/>
  </si>
  <si>
    <t>区分</t>
    <rPh sb="0" eb="2">
      <t>クブン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</si>
  <si>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</si>
  <si>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</si>
  <si>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</si>
  <si>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</si>
  <si>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永久橋</t>
    <rPh sb="0" eb="2">
      <t>エイキュウ</t>
    </rPh>
    <rPh sb="2" eb="3">
      <t>バシ</t>
    </rPh>
    <phoneticPr fontId="2"/>
  </si>
  <si>
    <t>木橋</t>
    <rPh sb="0" eb="1">
      <t>キ</t>
    </rPh>
    <rPh sb="1" eb="2">
      <t>ハシ</t>
    </rPh>
    <phoneticPr fontId="2"/>
  </si>
  <si>
    <t>橋数</t>
    <rPh sb="0" eb="1">
      <t>ハシ</t>
    </rPh>
    <rPh sb="1" eb="2">
      <t>カズ</t>
    </rPh>
    <phoneticPr fontId="2"/>
  </si>
  <si>
    <t>橋長</t>
    <rPh sb="0" eb="1">
      <t>ハシ</t>
    </rPh>
    <rPh sb="1" eb="2">
      <t>ナガ</t>
    </rPh>
    <phoneticPr fontId="2"/>
  </si>
  <si>
    <t>主要地方道</t>
    <rPh sb="0" eb="2">
      <t>シュヨウ</t>
    </rPh>
    <rPh sb="2" eb="4">
      <t>チホウ</t>
    </rPh>
    <rPh sb="4" eb="5">
      <t>ドウ</t>
    </rPh>
    <phoneticPr fontId="2"/>
  </si>
  <si>
    <t>13年度</t>
    <rPh sb="2" eb="4">
      <t>ネンド</t>
    </rPh>
    <phoneticPr fontId="2"/>
  </si>
  <si>
    <t>14年度</t>
    <rPh sb="2" eb="4">
      <t>ネンド</t>
    </rPh>
    <phoneticPr fontId="2"/>
  </si>
  <si>
    <t>15年度</t>
    <rPh sb="2" eb="4">
      <t>ネンド</t>
    </rPh>
    <phoneticPr fontId="2"/>
  </si>
  <si>
    <t>16年度</t>
    <rPh sb="2" eb="4">
      <t>ネンド</t>
    </rPh>
    <phoneticPr fontId="2"/>
  </si>
  <si>
    <t>17年度</t>
    <rPh sb="2" eb="4">
      <t>ネンド</t>
    </rPh>
    <phoneticPr fontId="2"/>
  </si>
  <si>
    <t>各年度4月1日現在（単位：箇所,ｍ）</t>
    <rPh sb="0" eb="2">
      <t>カクネン</t>
    </rPh>
    <rPh sb="2" eb="3">
      <t>ド</t>
    </rPh>
    <rPh sb="4" eb="5">
      <t>ツキ</t>
    </rPh>
    <rPh sb="6" eb="7">
      <t>ヒ</t>
    </rPh>
    <rPh sb="7" eb="9">
      <t>ゲンザイ</t>
    </rPh>
    <rPh sb="10" eb="12">
      <t>タンイ</t>
    </rPh>
    <rPh sb="13" eb="15">
      <t>カショ</t>
    </rPh>
    <phoneticPr fontId="2"/>
  </si>
  <si>
    <t>一般県道</t>
    <rPh sb="0" eb="2">
      <t>イッパン</t>
    </rPh>
    <rPh sb="2" eb="3">
      <t>ケン</t>
    </rPh>
    <rPh sb="3" eb="4">
      <t>ミチ</t>
    </rPh>
    <phoneticPr fontId="2"/>
  </si>
  <si>
    <t>26-2　橋梁状況</t>
    <rPh sb="5" eb="7">
      <t>キョウリョウ</t>
    </rPh>
    <rPh sb="7" eb="9">
      <t>ジョウキョウ</t>
    </rPh>
    <phoneticPr fontId="2"/>
  </si>
  <si>
    <t>平成13年度</t>
    <rPh sb="0" eb="2">
      <t>ヘイセイ</t>
    </rPh>
    <rPh sb="4" eb="6">
      <t>ネンド</t>
    </rPh>
    <phoneticPr fontId="2"/>
  </si>
  <si>
    <t>資料：土木課・佐久建設事務所（道路現況調査）</t>
    <rPh sb="0" eb="2">
      <t>シリョウ</t>
    </rPh>
    <rPh sb="3" eb="6">
      <t>ドボクカ</t>
    </rPh>
    <rPh sb="7" eb="9">
      <t>サク</t>
    </rPh>
    <rPh sb="9" eb="11">
      <t>ケンセツ</t>
    </rPh>
    <rPh sb="11" eb="13">
      <t>ジム</t>
    </rPh>
    <rPh sb="13" eb="14">
      <t>ショ</t>
    </rPh>
    <rPh sb="15" eb="17">
      <t>ドウロ</t>
    </rPh>
    <rPh sb="17" eb="19">
      <t>ゲンキョウ</t>
    </rPh>
    <rPh sb="19" eb="21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</si>
</sst>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5" formatCode="0_);[Red]\(0\)"/>
    <numFmt numFmtId="196" formatCode="#,##0_);[Red]\(#,##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96" fontId="4" fillId="0" borderId="0" xfId="0" applyNumberFormat="1" applyFont="1" applyAlignment="1">
      <alignment vertical="center"/>
    </xf>
    <xf numFmtId="195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96" fontId="4" fillId="0" borderId="3" xfId="0" applyNumberFormat="1" applyFont="1" applyBorder="1" applyAlignment="1">
      <alignment horizontal="center" vertical="center"/>
    </xf>
    <xf numFmtId="196" fontId="4" fillId="0" borderId="4" xfId="0" applyNumberFormat="1" applyFont="1" applyBorder="1" applyAlignment="1">
      <alignment horizontal="center" vertical="center"/>
    </xf>
    <xf numFmtId="196" fontId="4" fillId="0" borderId="5" xfId="0" applyNumberFormat="1" applyFont="1" applyBorder="1" applyAlignment="1">
      <alignment horizontal="center" vertical="center"/>
    </xf>
    <xf numFmtId="196" fontId="4" fillId="0" borderId="6" xfId="0" applyNumberFormat="1" applyFont="1" applyBorder="1" applyAlignment="1">
      <alignment horizontal="center" vertical="center"/>
    </xf>
    <xf numFmtId="195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96" fontId="4" fillId="0" borderId="9" xfId="1" applyNumberFormat="1" applyFont="1" applyBorder="1" applyAlignment="1">
      <alignment vertical="center"/>
    </xf>
    <xf numFmtId="196" fontId="4" fillId="0" borderId="10" xfId="1" applyNumberFormat="1" applyFont="1" applyBorder="1" applyAlignment="1">
      <alignment vertical="center"/>
    </xf>
    <xf numFmtId="195" fontId="4" fillId="0" borderId="10" xfId="1" applyNumberFormat="1" applyFont="1" applyBorder="1" applyAlignment="1">
      <alignment vertical="center"/>
    </xf>
    <xf numFmtId="196" fontId="4" fillId="0" borderId="11" xfId="1" applyNumberFormat="1" applyFont="1" applyBorder="1" applyAlignment="1">
      <alignment vertical="center"/>
    </xf>
    <xf numFmtId="196" fontId="4" fillId="0" borderId="0" xfId="1" applyNumberFormat="1" applyFont="1" applyBorder="1" applyAlignment="1">
      <alignment vertical="center"/>
    </xf>
    <xf numFmtId="195" fontId="4" fillId="0" borderId="0" xfId="1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/>
    </xf>
    <xf numFmtId="196" fontId="4" fillId="0" borderId="9" xfId="1" applyNumberFormat="1" applyFont="1" applyFill="1" applyBorder="1" applyAlignment="1">
      <alignment vertical="center"/>
    </xf>
    <xf numFmtId="196" fontId="4" fillId="0" borderId="10" xfId="1" applyNumberFormat="1" applyFont="1" applyFill="1" applyBorder="1" applyAlignment="1">
      <alignment vertical="center"/>
    </xf>
    <xf numFmtId="195" fontId="4" fillId="0" borderId="10" xfId="1" applyNumberFormat="1" applyFont="1" applyFill="1" applyBorder="1" applyAlignment="1">
      <alignment vertical="center"/>
    </xf>
    <xf numFmtId="196" fontId="4" fillId="0" borderId="11" xfId="1" applyNumberFormat="1" applyFont="1" applyFill="1" applyBorder="1" applyAlignment="1">
      <alignment vertical="center"/>
    </xf>
    <xf numFmtId="196" fontId="4" fillId="0" borderId="0" xfId="1" applyNumberFormat="1" applyFont="1" applyFill="1" applyBorder="1" applyAlignment="1">
      <alignment vertical="center"/>
    </xf>
    <xf numFmtId="195" fontId="4" fillId="0" borderId="0" xfId="1" applyNumberFormat="1" applyFont="1" applyFill="1" applyBorder="1" applyAlignment="1">
      <alignment vertical="center"/>
    </xf>
    <xf numFmtId="195" fontId="4" fillId="0" borderId="0" xfId="0" applyNumberFormat="1" applyFont="1" applyAlignment="1">
      <alignment vertical="center"/>
    </xf>
    <xf numFmtId="0" fontId="4" fillId="0" borderId="12" xfId="0" applyFont="1" applyBorder="1" applyAlignment="1">
      <alignment horizontal="center" vertical="center"/>
    </xf>
    <xf numFmtId="196" fontId="4" fillId="0" borderId="8" xfId="0" applyNumberFormat="1" applyFont="1" applyBorder="1" applyAlignment="1">
      <alignment horizontal="center" vertical="center"/>
    </xf>
    <xf numFmtId="195" fontId="4" fillId="0" borderId="13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196" fontId="4" fillId="0" borderId="7" xfId="1" applyNumberFormat="1" applyFont="1" applyBorder="1" applyAlignment="1">
      <alignment vertical="center"/>
    </xf>
    <xf numFmtId="196" fontId="4" fillId="0" borderId="15" xfId="1" applyNumberFormat="1" applyFont="1" applyBorder="1" applyAlignment="1">
      <alignment vertical="center"/>
    </xf>
    <xf numFmtId="196" fontId="4" fillId="0" borderId="5" xfId="1" applyNumberFormat="1" applyFont="1" applyBorder="1" applyAlignment="1">
      <alignment vertical="center"/>
    </xf>
    <xf numFmtId="196" fontId="4" fillId="0" borderId="6" xfId="1" applyNumberFormat="1" applyFont="1" applyBorder="1" applyAlignment="1">
      <alignment vertical="center"/>
    </xf>
    <xf numFmtId="195" fontId="4" fillId="0" borderId="16" xfId="1" applyNumberFormat="1" applyFont="1" applyBorder="1" applyAlignment="1">
      <alignment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196" fontId="4" fillId="0" borderId="19" xfId="1" applyNumberFormat="1" applyFont="1" applyBorder="1" applyAlignment="1">
      <alignment vertical="center"/>
    </xf>
    <xf numFmtId="196" fontId="4" fillId="0" borderId="20" xfId="1" applyNumberFormat="1" applyFont="1" applyBorder="1" applyAlignment="1">
      <alignment vertical="center"/>
    </xf>
    <xf numFmtId="196" fontId="4" fillId="0" borderId="21" xfId="1" applyNumberFormat="1" applyFont="1" applyBorder="1" applyAlignment="1">
      <alignment vertical="center"/>
    </xf>
    <xf numFmtId="196" fontId="4" fillId="0" borderId="22" xfId="1" applyNumberFormat="1" applyFont="1" applyBorder="1" applyAlignment="1">
      <alignment vertical="center"/>
    </xf>
    <xf numFmtId="196" fontId="4" fillId="0" borderId="23" xfId="1" applyNumberFormat="1" applyFont="1" applyBorder="1" applyAlignment="1">
      <alignment vertical="center"/>
    </xf>
    <xf numFmtId="195" fontId="4" fillId="0" borderId="24" xfId="1" applyNumberFormat="1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196" fontId="4" fillId="0" borderId="26" xfId="1" applyNumberFormat="1" applyFont="1" applyBorder="1" applyAlignment="1">
      <alignment vertical="center"/>
    </xf>
    <xf numFmtId="196" fontId="4" fillId="0" borderId="27" xfId="1" applyNumberFormat="1" applyFont="1" applyBorder="1" applyAlignment="1">
      <alignment vertical="center"/>
    </xf>
    <xf numFmtId="196" fontId="4" fillId="0" borderId="28" xfId="1" applyNumberFormat="1" applyFont="1" applyBorder="1" applyAlignment="1">
      <alignment vertical="center"/>
    </xf>
    <xf numFmtId="196" fontId="4" fillId="0" borderId="29" xfId="1" applyNumberFormat="1" applyFont="1" applyBorder="1" applyAlignment="1">
      <alignment vertical="center"/>
    </xf>
    <xf numFmtId="196" fontId="4" fillId="0" borderId="30" xfId="1" applyNumberFormat="1" applyFont="1" applyBorder="1" applyAlignment="1">
      <alignment vertical="center"/>
    </xf>
    <xf numFmtId="195" fontId="4" fillId="0" borderId="31" xfId="1" applyNumberFormat="1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196" fontId="4" fillId="0" borderId="33" xfId="1" applyNumberFormat="1" applyFont="1" applyBorder="1" applyAlignment="1">
      <alignment vertical="center"/>
    </xf>
    <xf numFmtId="196" fontId="4" fillId="0" borderId="34" xfId="1" applyNumberFormat="1" applyFont="1" applyBorder="1" applyAlignment="1">
      <alignment vertical="center"/>
    </xf>
    <xf numFmtId="196" fontId="4" fillId="0" borderId="35" xfId="1" applyNumberFormat="1" applyFont="1" applyBorder="1" applyAlignment="1">
      <alignment vertical="center"/>
    </xf>
    <xf numFmtId="196" fontId="4" fillId="0" borderId="36" xfId="1" applyNumberFormat="1" applyFont="1" applyBorder="1" applyAlignment="1">
      <alignment vertical="center"/>
    </xf>
    <xf numFmtId="196" fontId="4" fillId="0" borderId="37" xfId="1" applyNumberFormat="1" applyFont="1" applyBorder="1" applyAlignment="1">
      <alignment vertical="center"/>
    </xf>
    <xf numFmtId="195" fontId="4" fillId="0" borderId="38" xfId="1" applyNumberFormat="1" applyFont="1" applyBorder="1" applyAlignment="1">
      <alignment vertical="center"/>
    </xf>
    <xf numFmtId="196" fontId="4" fillId="0" borderId="3" xfId="1" applyNumberFormat="1" applyFont="1" applyBorder="1" applyAlignment="1">
      <alignment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196" fontId="4" fillId="0" borderId="42" xfId="1" applyNumberFormat="1" applyFont="1" applyBorder="1" applyAlignment="1">
      <alignment vertical="center"/>
    </xf>
    <xf numFmtId="196" fontId="4" fillId="0" borderId="43" xfId="1" applyNumberFormat="1" applyFont="1" applyBorder="1" applyAlignment="1">
      <alignment vertical="center"/>
    </xf>
    <xf numFmtId="196" fontId="4" fillId="0" borderId="44" xfId="1" applyNumberFormat="1" applyFont="1" applyBorder="1" applyAlignment="1">
      <alignment vertical="center"/>
    </xf>
    <xf numFmtId="196" fontId="4" fillId="0" borderId="45" xfId="1" applyNumberFormat="1" applyFont="1" applyBorder="1" applyAlignment="1">
      <alignment vertical="center"/>
    </xf>
    <xf numFmtId="195" fontId="4" fillId="0" borderId="46" xfId="1" applyNumberFormat="1" applyFont="1" applyBorder="1" applyAlignment="1">
      <alignment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196" fontId="4" fillId="0" borderId="51" xfId="1" applyNumberFormat="1" applyFont="1" applyBorder="1" applyAlignment="1">
      <alignment vertical="center"/>
    </xf>
    <xf numFmtId="196" fontId="4" fillId="0" borderId="1" xfId="1" applyNumberFormat="1" applyFont="1" applyBorder="1" applyAlignment="1">
      <alignment vertical="center"/>
    </xf>
    <xf numFmtId="195" fontId="4" fillId="0" borderId="1" xfId="1" applyNumberFormat="1" applyFont="1" applyBorder="1" applyAlignment="1">
      <alignment vertical="center"/>
    </xf>
    <xf numFmtId="196" fontId="4" fillId="0" borderId="51" xfId="1" applyNumberFormat="1" applyFont="1" applyFill="1" applyBorder="1" applyAlignment="1">
      <alignment vertical="center"/>
    </xf>
    <xf numFmtId="196" fontId="4" fillId="0" borderId="1" xfId="1" applyNumberFormat="1" applyFont="1" applyFill="1" applyBorder="1" applyAlignment="1">
      <alignment vertical="center"/>
    </xf>
    <xf numFmtId="195" fontId="4" fillId="0" borderId="1" xfId="1" applyNumberFormat="1" applyFont="1" applyFill="1" applyBorder="1" applyAlignment="1">
      <alignment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196" fontId="4" fillId="0" borderId="50" xfId="0" applyNumberFormat="1" applyFont="1" applyBorder="1" applyAlignment="1">
      <alignment horizontal="center" vertical="center"/>
    </xf>
    <xf numFmtId="195" fontId="4" fillId="0" borderId="54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96" fontId="4" fillId="0" borderId="3" xfId="0" applyNumberFormat="1" applyFont="1" applyBorder="1" applyAlignment="1">
      <alignment horizontal="center" vertical="center"/>
    </xf>
    <xf numFmtId="196" fontId="4" fillId="0" borderId="7" xfId="0" applyNumberFormat="1" applyFont="1" applyBorder="1" applyAlignment="1">
      <alignment horizontal="center" vertical="center"/>
    </xf>
    <xf numFmtId="196" fontId="4" fillId="0" borderId="6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 textRotation="255"/>
    </xf>
    <xf numFmtId="0" fontId="4" fillId="0" borderId="48" xfId="0" applyFont="1" applyBorder="1" applyAlignment="1">
      <alignment horizontal="center" vertical="center" textRotation="255"/>
    </xf>
    <xf numFmtId="0" fontId="4" fillId="0" borderId="50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55" xfId="0" applyFont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4"/>
  <sheetViews>
    <sheetView tabSelected="1" view="pageBreakPreview" zoomScaleNormal="100" zoomScaleSheetLayoutView="100" workbookViewId="0">
      <pane xSplit="2" ySplit="3" topLeftCell="C175" activePane="bottomRight" state="frozen"/>
      <selection pane="topRight" activeCell="C1" sqref="C1"/>
      <selection pane="bottomLeft" activeCell="A4" sqref="A4"/>
      <selection pane="bottomRight" activeCell="F193" sqref="F193"/>
    </sheetView>
  </sheetViews>
  <sheetFormatPr defaultRowHeight="20.100000000000001" customHeight="1" x14ac:dyDescent="0.15"/>
  <cols>
    <col min="1" max="1" width="8" style="2" customWidth="1"/>
    <col min="2" max="2" width="4.875" style="2" customWidth="1"/>
    <col min="3" max="3" width="12.375" style="2" customWidth="1"/>
    <col min="4" max="8" width="10.25" style="3" customWidth="1"/>
    <col min="9" max="9" width="10.25" style="28" customWidth="1"/>
    <col min="10" max="16384" width="9" style="2"/>
  </cols>
  <sheetData>
    <row r="1" spans="1:9" ht="15.95" customHeight="1" x14ac:dyDescent="0.15">
      <c r="A1" s="1" t="s">
        <v>21</v>
      </c>
      <c r="I1" s="4" t="s">
        <v>19</v>
      </c>
    </row>
    <row r="2" spans="1:9" ht="15.95" customHeight="1" x14ac:dyDescent="0.15">
      <c r="A2" s="101" t="s">
        <v>4</v>
      </c>
      <c r="B2" s="102"/>
      <c r="C2" s="78"/>
      <c r="D2" s="98" t="s">
        <v>3</v>
      </c>
      <c r="E2" s="100"/>
      <c r="F2" s="98" t="s">
        <v>9</v>
      </c>
      <c r="G2" s="100"/>
      <c r="H2" s="98" t="s">
        <v>10</v>
      </c>
      <c r="I2" s="99"/>
    </row>
    <row r="3" spans="1:9" ht="15.95" customHeight="1" x14ac:dyDescent="0.15">
      <c r="A3" s="103"/>
      <c r="B3" s="104"/>
      <c r="C3" s="6"/>
      <c r="D3" s="7" t="s">
        <v>11</v>
      </c>
      <c r="E3" s="8" t="s">
        <v>12</v>
      </c>
      <c r="F3" s="9" t="s">
        <v>11</v>
      </c>
      <c r="G3" s="10" t="s">
        <v>12</v>
      </c>
      <c r="H3" s="9" t="s">
        <v>11</v>
      </c>
      <c r="I3" s="11" t="s">
        <v>12</v>
      </c>
    </row>
    <row r="4" spans="1:9" ht="15.95" customHeight="1" x14ac:dyDescent="0.15">
      <c r="A4" s="96" t="s">
        <v>22</v>
      </c>
      <c r="B4" s="97"/>
      <c r="C4" s="70" t="s">
        <v>3</v>
      </c>
      <c r="D4" s="13">
        <f>SUM(H4,F4)</f>
        <v>909</v>
      </c>
      <c r="E4" s="14">
        <f t="shared" ref="D4:E8" si="0">SUM(I4,G4)</f>
        <v>11896.6</v>
      </c>
      <c r="F4" s="14">
        <f>SUM(F5:F8)</f>
        <v>891</v>
      </c>
      <c r="G4" s="14">
        <f>SUM(G5:G8)</f>
        <v>11554.5</v>
      </c>
      <c r="H4" s="14">
        <f>SUM(H5:H8)</f>
        <v>18</v>
      </c>
      <c r="I4" s="15">
        <f>SUM(I5:I8)</f>
        <v>342.1</v>
      </c>
    </row>
    <row r="5" spans="1:9" ht="15.95" customHeight="1" x14ac:dyDescent="0.15">
      <c r="A5" s="96"/>
      <c r="B5" s="97"/>
      <c r="C5" s="71" t="s">
        <v>0</v>
      </c>
      <c r="D5" s="16">
        <f t="shared" si="0"/>
        <v>29</v>
      </c>
      <c r="E5" s="17">
        <f t="shared" si="0"/>
        <v>1409.9999999999998</v>
      </c>
      <c r="F5" s="17">
        <f t="shared" ref="F5:I8" si="1">F90+F95+F100+F105</f>
        <v>29</v>
      </c>
      <c r="G5" s="17">
        <f t="shared" si="1"/>
        <v>1409.9999999999998</v>
      </c>
      <c r="H5" s="17">
        <f t="shared" si="1"/>
        <v>0</v>
      </c>
      <c r="I5" s="18">
        <f t="shared" si="1"/>
        <v>0</v>
      </c>
    </row>
    <row r="6" spans="1:9" ht="15.95" customHeight="1" x14ac:dyDescent="0.15">
      <c r="A6" s="96"/>
      <c r="B6" s="97"/>
      <c r="C6" s="71" t="s">
        <v>13</v>
      </c>
      <c r="D6" s="16">
        <f t="shared" si="0"/>
        <v>39</v>
      </c>
      <c r="E6" s="17">
        <f t="shared" si="0"/>
        <v>917.5</v>
      </c>
      <c r="F6" s="17">
        <f t="shared" si="1"/>
        <v>39</v>
      </c>
      <c r="G6" s="17">
        <f t="shared" si="1"/>
        <v>917.5</v>
      </c>
      <c r="H6" s="17">
        <f t="shared" si="1"/>
        <v>0</v>
      </c>
      <c r="I6" s="18">
        <f t="shared" si="1"/>
        <v>0</v>
      </c>
    </row>
    <row r="7" spans="1:9" ht="15.95" customHeight="1" x14ac:dyDescent="0.15">
      <c r="A7" s="96"/>
      <c r="B7" s="97"/>
      <c r="C7" s="71" t="s">
        <v>20</v>
      </c>
      <c r="D7" s="16">
        <f t="shared" si="0"/>
        <v>63</v>
      </c>
      <c r="E7" s="17">
        <f t="shared" si="0"/>
        <v>1331</v>
      </c>
      <c r="F7" s="17">
        <f t="shared" si="1"/>
        <v>63</v>
      </c>
      <c r="G7" s="17">
        <f t="shared" si="1"/>
        <v>1331</v>
      </c>
      <c r="H7" s="17">
        <f t="shared" si="1"/>
        <v>0</v>
      </c>
      <c r="I7" s="18">
        <f t="shared" si="1"/>
        <v>0</v>
      </c>
    </row>
    <row r="8" spans="1:9" ht="15.95" customHeight="1" x14ac:dyDescent="0.15">
      <c r="A8" s="96"/>
      <c r="B8" s="97"/>
      <c r="C8" s="79" t="s">
        <v>2</v>
      </c>
      <c r="D8" s="80">
        <f t="shared" si="0"/>
        <v>778</v>
      </c>
      <c r="E8" s="81">
        <f t="shared" si="0"/>
        <v>8238.1</v>
      </c>
      <c r="F8" s="81">
        <f t="shared" si="1"/>
        <v>760</v>
      </c>
      <c r="G8" s="81">
        <v>7896</v>
      </c>
      <c r="H8" s="81">
        <f t="shared" si="1"/>
        <v>18</v>
      </c>
      <c r="I8" s="82">
        <f t="shared" si="1"/>
        <v>342.1</v>
      </c>
    </row>
    <row r="9" spans="1:9" ht="15.95" customHeight="1" x14ac:dyDescent="0.15">
      <c r="A9" s="19"/>
      <c r="B9" s="20"/>
      <c r="C9" s="21"/>
      <c r="D9" s="17"/>
      <c r="E9" s="17"/>
      <c r="F9" s="17"/>
      <c r="G9" s="17"/>
      <c r="H9" s="17"/>
      <c r="I9" s="18"/>
    </row>
    <row r="10" spans="1:9" ht="15.95" customHeight="1" x14ac:dyDescent="0.15">
      <c r="A10" s="96">
        <v>14</v>
      </c>
      <c r="B10" s="97"/>
      <c r="C10" s="70" t="s">
        <v>3</v>
      </c>
      <c r="D10" s="13">
        <f t="shared" ref="D10:E14" si="2">SUM(H10,F10)</f>
        <v>909</v>
      </c>
      <c r="E10" s="14">
        <f t="shared" si="2"/>
        <v>12389.8</v>
      </c>
      <c r="F10" s="14">
        <f>SUM(F11:F14)</f>
        <v>891</v>
      </c>
      <c r="G10" s="14">
        <f>SUM(G11:G14)</f>
        <v>12047.8</v>
      </c>
      <c r="H10" s="14">
        <f>SUM(H11:H14)</f>
        <v>18</v>
      </c>
      <c r="I10" s="15">
        <f>SUM(I11:I14)</f>
        <v>342</v>
      </c>
    </row>
    <row r="11" spans="1:9" ht="15.95" customHeight="1" x14ac:dyDescent="0.15">
      <c r="A11" s="96"/>
      <c r="B11" s="97"/>
      <c r="C11" s="71" t="s">
        <v>0</v>
      </c>
      <c r="D11" s="16">
        <f t="shared" si="2"/>
        <v>29</v>
      </c>
      <c r="E11" s="17">
        <f t="shared" si="2"/>
        <v>1409.9999999999998</v>
      </c>
      <c r="F11" s="17">
        <f t="shared" ref="F11:I14" si="3">F110+F115+F120+F125</f>
        <v>29</v>
      </c>
      <c r="G11" s="17">
        <f t="shared" si="3"/>
        <v>1409.9999999999998</v>
      </c>
      <c r="H11" s="17">
        <f t="shared" si="3"/>
        <v>0</v>
      </c>
      <c r="I11" s="18">
        <f t="shared" si="3"/>
        <v>0</v>
      </c>
    </row>
    <row r="12" spans="1:9" ht="15.95" customHeight="1" x14ac:dyDescent="0.15">
      <c r="A12" s="96"/>
      <c r="B12" s="97"/>
      <c r="C12" s="71" t="s">
        <v>13</v>
      </c>
      <c r="D12" s="16">
        <f t="shared" si="2"/>
        <v>39</v>
      </c>
      <c r="E12" s="17">
        <f t="shared" si="2"/>
        <v>917.5</v>
      </c>
      <c r="F12" s="17">
        <f t="shared" si="3"/>
        <v>39</v>
      </c>
      <c r="G12" s="17">
        <f t="shared" si="3"/>
        <v>917.5</v>
      </c>
      <c r="H12" s="17">
        <f t="shared" si="3"/>
        <v>0</v>
      </c>
      <c r="I12" s="18">
        <f t="shared" si="3"/>
        <v>0</v>
      </c>
    </row>
    <row r="13" spans="1:9" ht="15.95" customHeight="1" x14ac:dyDescent="0.15">
      <c r="A13" s="96"/>
      <c r="B13" s="97"/>
      <c r="C13" s="71" t="s">
        <v>20</v>
      </c>
      <c r="D13" s="16">
        <f t="shared" si="2"/>
        <v>64</v>
      </c>
      <c r="E13" s="17">
        <f t="shared" si="2"/>
        <v>1741.3000000000002</v>
      </c>
      <c r="F13" s="17">
        <f t="shared" si="3"/>
        <v>64</v>
      </c>
      <c r="G13" s="17">
        <f t="shared" si="3"/>
        <v>1741.3000000000002</v>
      </c>
      <c r="H13" s="17">
        <f t="shared" si="3"/>
        <v>0</v>
      </c>
      <c r="I13" s="18">
        <f t="shared" si="3"/>
        <v>0</v>
      </c>
    </row>
    <row r="14" spans="1:9" ht="15.95" customHeight="1" x14ac:dyDescent="0.15">
      <c r="A14" s="96"/>
      <c r="B14" s="97"/>
      <c r="C14" s="79" t="s">
        <v>2</v>
      </c>
      <c r="D14" s="80">
        <f t="shared" si="2"/>
        <v>777</v>
      </c>
      <c r="E14" s="81">
        <f t="shared" si="2"/>
        <v>8321</v>
      </c>
      <c r="F14" s="81">
        <f t="shared" si="3"/>
        <v>759</v>
      </c>
      <c r="G14" s="81">
        <v>7979</v>
      </c>
      <c r="H14" s="81">
        <f t="shared" si="3"/>
        <v>18</v>
      </c>
      <c r="I14" s="82">
        <v>342</v>
      </c>
    </row>
    <row r="15" spans="1:9" ht="15.95" customHeight="1" x14ac:dyDescent="0.15">
      <c r="A15" s="19"/>
      <c r="B15" s="20"/>
      <c r="C15" s="21"/>
      <c r="D15" s="17"/>
      <c r="E15" s="17"/>
      <c r="F15" s="17"/>
      <c r="G15" s="17"/>
      <c r="H15" s="17"/>
      <c r="I15" s="18"/>
    </row>
    <row r="16" spans="1:9" ht="15.95" customHeight="1" x14ac:dyDescent="0.15">
      <c r="A16" s="96">
        <v>15</v>
      </c>
      <c r="B16" s="97"/>
      <c r="C16" s="70" t="s">
        <v>3</v>
      </c>
      <c r="D16" s="13">
        <f t="shared" ref="D16:E20" si="4">SUM(H16,F16)</f>
        <v>902</v>
      </c>
      <c r="E16" s="14">
        <f t="shared" si="4"/>
        <v>12552.300000000001</v>
      </c>
      <c r="F16" s="14">
        <f>SUM(F17:F20)</f>
        <v>886</v>
      </c>
      <c r="G16" s="14">
        <f>SUM(G17:G20)</f>
        <v>12237.2</v>
      </c>
      <c r="H16" s="14">
        <f>SUM(H17:H20)</f>
        <v>16</v>
      </c>
      <c r="I16" s="15">
        <f>SUM(I17:I20)</f>
        <v>315.10000000000002</v>
      </c>
    </row>
    <row r="17" spans="1:9" ht="15.95" customHeight="1" x14ac:dyDescent="0.15">
      <c r="A17" s="96"/>
      <c r="B17" s="97"/>
      <c r="C17" s="71" t="s">
        <v>0</v>
      </c>
      <c r="D17" s="16">
        <f t="shared" si="4"/>
        <v>29</v>
      </c>
      <c r="E17" s="17">
        <f t="shared" si="4"/>
        <v>2068.1999999999998</v>
      </c>
      <c r="F17" s="17">
        <f t="shared" ref="F17:I20" si="5">F131+F136+F141+F146</f>
        <v>29</v>
      </c>
      <c r="G17" s="17">
        <f t="shared" si="5"/>
        <v>2068.1999999999998</v>
      </c>
      <c r="H17" s="17">
        <f t="shared" si="5"/>
        <v>0</v>
      </c>
      <c r="I17" s="18">
        <f t="shared" si="5"/>
        <v>0</v>
      </c>
    </row>
    <row r="18" spans="1:9" ht="15.95" customHeight="1" x14ac:dyDescent="0.15">
      <c r="A18" s="96"/>
      <c r="B18" s="97"/>
      <c r="C18" s="71" t="s">
        <v>13</v>
      </c>
      <c r="D18" s="16">
        <f t="shared" si="4"/>
        <v>40</v>
      </c>
      <c r="E18" s="17">
        <f t="shared" si="4"/>
        <v>972</v>
      </c>
      <c r="F18" s="17">
        <f t="shared" si="5"/>
        <v>40</v>
      </c>
      <c r="G18" s="17">
        <f t="shared" si="5"/>
        <v>972</v>
      </c>
      <c r="H18" s="17">
        <f t="shared" si="5"/>
        <v>0</v>
      </c>
      <c r="I18" s="18">
        <f t="shared" si="5"/>
        <v>0</v>
      </c>
    </row>
    <row r="19" spans="1:9" ht="15.95" customHeight="1" x14ac:dyDescent="0.15">
      <c r="A19" s="96"/>
      <c r="B19" s="97"/>
      <c r="C19" s="71" t="s">
        <v>20</v>
      </c>
      <c r="D19" s="16">
        <f t="shared" si="4"/>
        <v>64</v>
      </c>
      <c r="E19" s="17">
        <f t="shared" si="4"/>
        <v>1207.8</v>
      </c>
      <c r="F19" s="17">
        <f t="shared" si="5"/>
        <v>64</v>
      </c>
      <c r="G19" s="17">
        <f t="shared" si="5"/>
        <v>1207.8</v>
      </c>
      <c r="H19" s="17">
        <f t="shared" si="5"/>
        <v>0</v>
      </c>
      <c r="I19" s="18">
        <f t="shared" si="5"/>
        <v>0</v>
      </c>
    </row>
    <row r="20" spans="1:9" ht="15.95" customHeight="1" x14ac:dyDescent="0.15">
      <c r="A20" s="96"/>
      <c r="B20" s="97"/>
      <c r="C20" s="79" t="s">
        <v>2</v>
      </c>
      <c r="D20" s="80">
        <f t="shared" si="4"/>
        <v>769</v>
      </c>
      <c r="E20" s="81">
        <f t="shared" si="4"/>
        <v>8304.3000000000011</v>
      </c>
      <c r="F20" s="81">
        <f t="shared" si="5"/>
        <v>753</v>
      </c>
      <c r="G20" s="81">
        <f t="shared" si="5"/>
        <v>7989.2000000000007</v>
      </c>
      <c r="H20" s="81">
        <f t="shared" si="5"/>
        <v>16</v>
      </c>
      <c r="I20" s="82">
        <f t="shared" si="5"/>
        <v>315.10000000000002</v>
      </c>
    </row>
    <row r="21" spans="1:9" ht="15.95" customHeight="1" x14ac:dyDescent="0.15">
      <c r="A21" s="19"/>
      <c r="B21" s="19"/>
      <c r="C21" s="21"/>
      <c r="D21" s="17"/>
      <c r="E21" s="17"/>
      <c r="F21" s="17"/>
      <c r="G21" s="17"/>
      <c r="H21" s="17"/>
      <c r="I21" s="18"/>
    </row>
    <row r="22" spans="1:9" ht="15.95" customHeight="1" x14ac:dyDescent="0.15">
      <c r="A22" s="96">
        <v>16</v>
      </c>
      <c r="B22" s="97"/>
      <c r="C22" s="70" t="s">
        <v>3</v>
      </c>
      <c r="D22" s="13">
        <f t="shared" ref="D22:E26" si="6">SUM(H22,F22)</f>
        <v>909</v>
      </c>
      <c r="E22" s="14">
        <f t="shared" si="6"/>
        <v>12676.800000000001</v>
      </c>
      <c r="F22" s="14">
        <f>SUM(F23:F26)</f>
        <v>893</v>
      </c>
      <c r="G22" s="14">
        <f>SUM(G23:G26)</f>
        <v>12361.7</v>
      </c>
      <c r="H22" s="14">
        <f>SUM(H23:H26)</f>
        <v>16</v>
      </c>
      <c r="I22" s="15">
        <f>SUM(I23:I26)</f>
        <v>315.10000000000002</v>
      </c>
    </row>
    <row r="23" spans="1:9" ht="15.95" customHeight="1" x14ac:dyDescent="0.15">
      <c r="A23" s="96"/>
      <c r="B23" s="97"/>
      <c r="C23" s="71" t="s">
        <v>0</v>
      </c>
      <c r="D23" s="16">
        <f t="shared" si="6"/>
        <v>30</v>
      </c>
      <c r="E23" s="17">
        <f t="shared" si="6"/>
        <v>2118.6999999999998</v>
      </c>
      <c r="F23" s="17">
        <f t="shared" ref="F23:I26" si="7">F151+F156+F161+F166</f>
        <v>30</v>
      </c>
      <c r="G23" s="17">
        <f t="shared" si="7"/>
        <v>2118.6999999999998</v>
      </c>
      <c r="H23" s="17">
        <f t="shared" si="7"/>
        <v>0</v>
      </c>
      <c r="I23" s="18">
        <f t="shared" si="7"/>
        <v>0</v>
      </c>
    </row>
    <row r="24" spans="1:9" ht="15.95" customHeight="1" x14ac:dyDescent="0.15">
      <c r="A24" s="96"/>
      <c r="B24" s="97"/>
      <c r="C24" s="71" t="s">
        <v>13</v>
      </c>
      <c r="D24" s="16">
        <f t="shared" si="6"/>
        <v>40</v>
      </c>
      <c r="E24" s="17">
        <f t="shared" si="6"/>
        <v>972</v>
      </c>
      <c r="F24" s="17">
        <f t="shared" si="7"/>
        <v>40</v>
      </c>
      <c r="G24" s="17">
        <f t="shared" si="7"/>
        <v>972</v>
      </c>
      <c r="H24" s="17">
        <f t="shared" si="7"/>
        <v>0</v>
      </c>
      <c r="I24" s="18">
        <f t="shared" si="7"/>
        <v>0</v>
      </c>
    </row>
    <row r="25" spans="1:9" ht="15.95" customHeight="1" x14ac:dyDescent="0.15">
      <c r="A25" s="96"/>
      <c r="B25" s="97"/>
      <c r="C25" s="71" t="s">
        <v>20</v>
      </c>
      <c r="D25" s="16">
        <f t="shared" si="6"/>
        <v>64</v>
      </c>
      <c r="E25" s="17">
        <f t="shared" si="6"/>
        <v>1207.8</v>
      </c>
      <c r="F25" s="17">
        <f t="shared" si="7"/>
        <v>64</v>
      </c>
      <c r="G25" s="17">
        <f t="shared" si="7"/>
        <v>1207.8</v>
      </c>
      <c r="H25" s="17">
        <f t="shared" si="7"/>
        <v>0</v>
      </c>
      <c r="I25" s="18">
        <f t="shared" si="7"/>
        <v>0</v>
      </c>
    </row>
    <row r="26" spans="1:9" ht="15.95" customHeight="1" x14ac:dyDescent="0.15">
      <c r="A26" s="96"/>
      <c r="B26" s="97"/>
      <c r="C26" s="79" t="s">
        <v>2</v>
      </c>
      <c r="D26" s="80">
        <f t="shared" si="6"/>
        <v>775</v>
      </c>
      <c r="E26" s="81">
        <f t="shared" si="6"/>
        <v>8378.3000000000011</v>
      </c>
      <c r="F26" s="81">
        <f t="shared" si="7"/>
        <v>759</v>
      </c>
      <c r="G26" s="81">
        <f t="shared" si="7"/>
        <v>8063.2000000000007</v>
      </c>
      <c r="H26" s="81">
        <f t="shared" si="7"/>
        <v>16</v>
      </c>
      <c r="I26" s="82">
        <f t="shared" si="7"/>
        <v>315.10000000000002</v>
      </c>
    </row>
    <row r="27" spans="1:9" ht="15.95" customHeight="1" x14ac:dyDescent="0.15">
      <c r="A27" s="19"/>
      <c r="B27" s="20"/>
      <c r="C27" s="21"/>
      <c r="D27" s="17"/>
      <c r="E27" s="17"/>
      <c r="F27" s="17"/>
      <c r="G27" s="17"/>
      <c r="H27" s="17"/>
      <c r="I27" s="18"/>
    </row>
    <row r="28" spans="1:9" ht="15.95" customHeight="1" x14ac:dyDescent="0.15">
      <c r="A28" s="96">
        <v>17</v>
      </c>
      <c r="B28" s="97"/>
      <c r="C28" s="70" t="s">
        <v>3</v>
      </c>
      <c r="D28" s="13">
        <f t="shared" ref="D28:E32" si="8">SUM(H28,F28)</f>
        <v>905</v>
      </c>
      <c r="E28" s="14">
        <f t="shared" si="8"/>
        <v>12660.5</v>
      </c>
      <c r="F28" s="14">
        <f>SUM(F29:F32)</f>
        <v>890</v>
      </c>
      <c r="G28" s="14">
        <f>SUM(G29:G32)</f>
        <v>12354.5</v>
      </c>
      <c r="H28" s="14">
        <f>SUM(H29:H32)</f>
        <v>15</v>
      </c>
      <c r="I28" s="15">
        <f>SUM(I29:I32)</f>
        <v>306</v>
      </c>
    </row>
    <row r="29" spans="1:9" ht="15.95" customHeight="1" x14ac:dyDescent="0.15">
      <c r="A29" s="96"/>
      <c r="B29" s="97"/>
      <c r="C29" s="71" t="s">
        <v>0</v>
      </c>
      <c r="D29" s="16">
        <f t="shared" si="8"/>
        <v>30</v>
      </c>
      <c r="E29" s="17">
        <f t="shared" si="8"/>
        <v>2118.6999999999998</v>
      </c>
      <c r="F29" s="17">
        <f t="shared" ref="F29:I31" si="9">F171</f>
        <v>30</v>
      </c>
      <c r="G29" s="17">
        <f t="shared" si="9"/>
        <v>2118.6999999999998</v>
      </c>
      <c r="H29" s="17">
        <f t="shared" si="9"/>
        <v>0</v>
      </c>
      <c r="I29" s="18">
        <f t="shared" si="9"/>
        <v>0</v>
      </c>
    </row>
    <row r="30" spans="1:9" ht="15.95" customHeight="1" x14ac:dyDescent="0.15">
      <c r="A30" s="96"/>
      <c r="B30" s="97"/>
      <c r="C30" s="71" t="s">
        <v>13</v>
      </c>
      <c r="D30" s="16">
        <f t="shared" si="8"/>
        <v>39</v>
      </c>
      <c r="E30" s="17">
        <f t="shared" si="8"/>
        <v>952</v>
      </c>
      <c r="F30" s="17">
        <f t="shared" si="9"/>
        <v>39</v>
      </c>
      <c r="G30" s="17">
        <f t="shared" si="9"/>
        <v>952</v>
      </c>
      <c r="H30" s="17">
        <f t="shared" si="9"/>
        <v>0</v>
      </c>
      <c r="I30" s="18">
        <f t="shared" si="9"/>
        <v>0</v>
      </c>
    </row>
    <row r="31" spans="1:9" ht="15.95" customHeight="1" x14ac:dyDescent="0.15">
      <c r="A31" s="96"/>
      <c r="B31" s="97"/>
      <c r="C31" s="71" t="s">
        <v>20</v>
      </c>
      <c r="D31" s="16">
        <f t="shared" si="8"/>
        <v>64</v>
      </c>
      <c r="E31" s="17">
        <f t="shared" si="8"/>
        <v>1207.8</v>
      </c>
      <c r="F31" s="17">
        <f t="shared" si="9"/>
        <v>64</v>
      </c>
      <c r="G31" s="17">
        <f t="shared" si="9"/>
        <v>1207.8</v>
      </c>
      <c r="H31" s="17">
        <f t="shared" si="9"/>
        <v>0</v>
      </c>
      <c r="I31" s="18">
        <f t="shared" si="9"/>
        <v>0</v>
      </c>
    </row>
    <row r="32" spans="1:9" ht="15.95" customHeight="1" x14ac:dyDescent="0.15">
      <c r="A32" s="96"/>
      <c r="B32" s="97"/>
      <c r="C32" s="79" t="s">
        <v>2</v>
      </c>
      <c r="D32" s="80">
        <f t="shared" si="8"/>
        <v>772</v>
      </c>
      <c r="E32" s="81">
        <f t="shared" si="8"/>
        <v>8382</v>
      </c>
      <c r="F32" s="81">
        <f>F174</f>
        <v>757</v>
      </c>
      <c r="G32" s="81">
        <f>G174</f>
        <v>8076</v>
      </c>
      <c r="H32" s="81">
        <f>H174</f>
        <v>15</v>
      </c>
      <c r="I32" s="82">
        <f>I174</f>
        <v>306</v>
      </c>
    </row>
    <row r="33" spans="1:9" ht="15.95" customHeight="1" x14ac:dyDescent="0.15">
      <c r="A33" s="19"/>
      <c r="B33" s="19"/>
      <c r="C33" s="21"/>
      <c r="D33" s="17"/>
      <c r="E33" s="17"/>
      <c r="F33" s="17"/>
      <c r="G33" s="17"/>
      <c r="H33" s="17"/>
      <c r="I33" s="18"/>
    </row>
    <row r="34" spans="1:9" ht="15.95" customHeight="1" x14ac:dyDescent="0.15">
      <c r="A34" s="96">
        <v>18</v>
      </c>
      <c r="B34" s="97"/>
      <c r="C34" s="70" t="s">
        <v>3</v>
      </c>
      <c r="D34" s="22">
        <f>SUM(H34,F34)</f>
        <v>907</v>
      </c>
      <c r="E34" s="23">
        <f>SUM(I34,G34)</f>
        <v>12837</v>
      </c>
      <c r="F34" s="23">
        <f>SUM(F35:F38)</f>
        <v>892</v>
      </c>
      <c r="G34" s="23">
        <f>SUM(G35:G38)</f>
        <v>12531</v>
      </c>
      <c r="H34" s="23">
        <f>SUM(H35:H38)</f>
        <v>15</v>
      </c>
      <c r="I34" s="24">
        <f>SUM(I35:I38)</f>
        <v>306</v>
      </c>
    </row>
    <row r="35" spans="1:9" ht="15.95" customHeight="1" x14ac:dyDescent="0.15">
      <c r="A35" s="96"/>
      <c r="B35" s="97"/>
      <c r="C35" s="71" t="s">
        <v>0</v>
      </c>
      <c r="D35" s="25">
        <v>30</v>
      </c>
      <c r="E35" s="26">
        <v>2119</v>
      </c>
      <c r="F35" s="26">
        <v>30</v>
      </c>
      <c r="G35" s="26">
        <v>2119</v>
      </c>
      <c r="H35" s="26">
        <v>0</v>
      </c>
      <c r="I35" s="27">
        <v>0</v>
      </c>
    </row>
    <row r="36" spans="1:9" ht="15.95" customHeight="1" x14ac:dyDescent="0.15">
      <c r="A36" s="96"/>
      <c r="B36" s="97"/>
      <c r="C36" s="71" t="s">
        <v>13</v>
      </c>
      <c r="D36" s="25">
        <v>42</v>
      </c>
      <c r="E36" s="26">
        <v>1026</v>
      </c>
      <c r="F36" s="26">
        <v>42</v>
      </c>
      <c r="G36" s="26">
        <v>1026</v>
      </c>
      <c r="H36" s="26">
        <v>0</v>
      </c>
      <c r="I36" s="27">
        <v>0</v>
      </c>
    </row>
    <row r="37" spans="1:9" ht="15.95" customHeight="1" x14ac:dyDescent="0.15">
      <c r="A37" s="96"/>
      <c r="B37" s="97"/>
      <c r="C37" s="71" t="s">
        <v>20</v>
      </c>
      <c r="D37" s="25">
        <v>64</v>
      </c>
      <c r="E37" s="26">
        <v>1208</v>
      </c>
      <c r="F37" s="26">
        <v>64</v>
      </c>
      <c r="G37" s="26">
        <v>1208</v>
      </c>
      <c r="H37" s="26">
        <v>0</v>
      </c>
      <c r="I37" s="27">
        <v>0</v>
      </c>
    </row>
    <row r="38" spans="1:9" ht="15.95" customHeight="1" x14ac:dyDescent="0.15">
      <c r="A38" s="96"/>
      <c r="B38" s="97"/>
      <c r="C38" s="79" t="s">
        <v>2</v>
      </c>
      <c r="D38" s="83">
        <v>771</v>
      </c>
      <c r="E38" s="84">
        <v>8484</v>
      </c>
      <c r="F38" s="84">
        <v>756</v>
      </c>
      <c r="G38" s="84">
        <v>8178</v>
      </c>
      <c r="H38" s="84">
        <v>15</v>
      </c>
      <c r="I38" s="85">
        <v>306</v>
      </c>
    </row>
    <row r="39" spans="1:9" ht="15.95" customHeight="1" x14ac:dyDescent="0.15">
      <c r="A39" s="19"/>
      <c r="B39" s="19"/>
      <c r="C39" s="21"/>
      <c r="D39" s="26"/>
      <c r="E39" s="26"/>
      <c r="F39" s="26"/>
      <c r="G39" s="26"/>
      <c r="H39" s="26"/>
      <c r="I39" s="27"/>
    </row>
    <row r="40" spans="1:9" ht="15.95" customHeight="1" x14ac:dyDescent="0.15">
      <c r="A40" s="96">
        <v>19</v>
      </c>
      <c r="B40" s="97"/>
      <c r="C40" s="70" t="s">
        <v>3</v>
      </c>
      <c r="D40" s="22">
        <f>SUM(H40,F40)</f>
        <v>905</v>
      </c>
      <c r="E40" s="23">
        <f>SUM(I40,G40)</f>
        <v>12751</v>
      </c>
      <c r="F40" s="23">
        <f>SUM(F41:F44)</f>
        <v>890</v>
      </c>
      <c r="G40" s="23">
        <f>SUM(G41:G44)</f>
        <v>12445</v>
      </c>
      <c r="H40" s="23">
        <f>SUM(H41:H44)</f>
        <v>15</v>
      </c>
      <c r="I40" s="24">
        <f>SUM(I41:I44)</f>
        <v>306</v>
      </c>
    </row>
    <row r="41" spans="1:9" ht="15.95" customHeight="1" x14ac:dyDescent="0.15">
      <c r="A41" s="96"/>
      <c r="B41" s="97"/>
      <c r="C41" s="71" t="s">
        <v>0</v>
      </c>
      <c r="D41" s="25">
        <v>28</v>
      </c>
      <c r="E41" s="26">
        <v>2057</v>
      </c>
      <c r="F41" s="26">
        <v>28</v>
      </c>
      <c r="G41" s="26">
        <v>2057</v>
      </c>
      <c r="H41" s="26">
        <v>0</v>
      </c>
      <c r="I41" s="27">
        <v>0</v>
      </c>
    </row>
    <row r="42" spans="1:9" ht="15.95" customHeight="1" x14ac:dyDescent="0.15">
      <c r="A42" s="96"/>
      <c r="B42" s="97"/>
      <c r="C42" s="71" t="s">
        <v>13</v>
      </c>
      <c r="D42" s="25">
        <v>42</v>
      </c>
      <c r="E42" s="26">
        <v>1026</v>
      </c>
      <c r="F42" s="26">
        <v>42</v>
      </c>
      <c r="G42" s="26">
        <v>1026</v>
      </c>
      <c r="H42" s="26">
        <v>0</v>
      </c>
      <c r="I42" s="27">
        <v>0</v>
      </c>
    </row>
    <row r="43" spans="1:9" ht="15.95" customHeight="1" x14ac:dyDescent="0.15">
      <c r="A43" s="96"/>
      <c r="B43" s="97"/>
      <c r="C43" s="71" t="s">
        <v>20</v>
      </c>
      <c r="D43" s="25">
        <v>64</v>
      </c>
      <c r="E43" s="26">
        <v>1179</v>
      </c>
      <c r="F43" s="26">
        <v>64</v>
      </c>
      <c r="G43" s="26">
        <v>1179</v>
      </c>
      <c r="H43" s="26">
        <v>0</v>
      </c>
      <c r="I43" s="27">
        <v>0</v>
      </c>
    </row>
    <row r="44" spans="1:9" ht="15.95" customHeight="1" x14ac:dyDescent="0.15">
      <c r="A44" s="96"/>
      <c r="B44" s="97"/>
      <c r="C44" s="79" t="s">
        <v>2</v>
      </c>
      <c r="D44" s="83">
        <v>771</v>
      </c>
      <c r="E44" s="84">
        <v>8489</v>
      </c>
      <c r="F44" s="84">
        <v>756</v>
      </c>
      <c r="G44" s="84">
        <v>8183</v>
      </c>
      <c r="H44" s="84">
        <v>15</v>
      </c>
      <c r="I44" s="85">
        <v>306</v>
      </c>
    </row>
    <row r="45" spans="1:9" ht="15.95" customHeight="1" x14ac:dyDescent="0.15">
      <c r="A45" s="19"/>
      <c r="B45" s="19"/>
      <c r="C45" s="21"/>
      <c r="D45" s="26"/>
      <c r="E45" s="26"/>
      <c r="F45" s="26"/>
      <c r="G45" s="26"/>
      <c r="H45" s="26"/>
      <c r="I45" s="27"/>
    </row>
    <row r="46" spans="1:9" ht="15.95" customHeight="1" x14ac:dyDescent="0.15">
      <c r="A46" s="94">
        <v>20</v>
      </c>
      <c r="B46" s="95"/>
      <c r="C46" s="72" t="s">
        <v>3</v>
      </c>
      <c r="D46" s="22">
        <f>SUM(H46,F46)</f>
        <v>902</v>
      </c>
      <c r="E46" s="23">
        <f>SUM(I46,G46)</f>
        <v>12837</v>
      </c>
      <c r="F46" s="23">
        <f>SUM(F47:F50)</f>
        <v>887</v>
      </c>
      <c r="G46" s="23">
        <f>SUM(G47:G50)</f>
        <v>12531</v>
      </c>
      <c r="H46" s="23">
        <f>SUM(H47:H50)</f>
        <v>15</v>
      </c>
      <c r="I46" s="24">
        <f>SUM(I47:I50)</f>
        <v>306</v>
      </c>
    </row>
    <row r="47" spans="1:9" ht="15.95" customHeight="1" x14ac:dyDescent="0.15">
      <c r="A47" s="94"/>
      <c r="B47" s="95"/>
      <c r="C47" s="73" t="s">
        <v>0</v>
      </c>
      <c r="D47" s="25">
        <v>28</v>
      </c>
      <c r="E47" s="26">
        <v>2057</v>
      </c>
      <c r="F47" s="26">
        <v>28</v>
      </c>
      <c r="G47" s="26">
        <v>2057</v>
      </c>
      <c r="H47" s="26">
        <v>0</v>
      </c>
      <c r="I47" s="27">
        <v>0</v>
      </c>
    </row>
    <row r="48" spans="1:9" ht="15.95" customHeight="1" x14ac:dyDescent="0.15">
      <c r="A48" s="94"/>
      <c r="B48" s="95"/>
      <c r="C48" s="73" t="s">
        <v>13</v>
      </c>
      <c r="D48" s="25">
        <v>42</v>
      </c>
      <c r="E48" s="26">
        <v>1026</v>
      </c>
      <c r="F48" s="26">
        <v>42</v>
      </c>
      <c r="G48" s="26">
        <v>1026</v>
      </c>
      <c r="H48" s="26">
        <v>0</v>
      </c>
      <c r="I48" s="27">
        <v>0</v>
      </c>
    </row>
    <row r="49" spans="1:9" ht="15.95" customHeight="1" x14ac:dyDescent="0.15">
      <c r="A49" s="94"/>
      <c r="B49" s="95"/>
      <c r="C49" s="73" t="s">
        <v>20</v>
      </c>
      <c r="D49" s="25">
        <v>64</v>
      </c>
      <c r="E49" s="26">
        <v>1188</v>
      </c>
      <c r="F49" s="26">
        <v>64</v>
      </c>
      <c r="G49" s="26">
        <v>1188</v>
      </c>
      <c r="H49" s="26">
        <v>0</v>
      </c>
      <c r="I49" s="27">
        <v>0</v>
      </c>
    </row>
    <row r="50" spans="1:9" ht="15.95" customHeight="1" x14ac:dyDescent="0.15">
      <c r="A50" s="94"/>
      <c r="B50" s="95"/>
      <c r="C50" s="86" t="s">
        <v>2</v>
      </c>
      <c r="D50" s="83">
        <v>768</v>
      </c>
      <c r="E50" s="84">
        <v>8566</v>
      </c>
      <c r="F50" s="84">
        <v>753</v>
      </c>
      <c r="G50" s="84">
        <v>8260</v>
      </c>
      <c r="H50" s="84">
        <v>15</v>
      </c>
      <c r="I50" s="85">
        <v>306</v>
      </c>
    </row>
    <row r="51" spans="1:9" s="62" customFormat="1" ht="15.95" customHeight="1" x14ac:dyDescent="0.15">
      <c r="A51" s="75"/>
      <c r="B51" s="75"/>
      <c r="C51" s="74"/>
      <c r="D51" s="26"/>
      <c r="E51" s="26"/>
      <c r="F51" s="26"/>
      <c r="G51" s="26"/>
      <c r="H51" s="26"/>
      <c r="I51" s="27"/>
    </row>
    <row r="52" spans="1:9" ht="15.95" customHeight="1" x14ac:dyDescent="0.15">
      <c r="A52" s="94">
        <v>21</v>
      </c>
      <c r="B52" s="95"/>
      <c r="C52" s="72" t="s">
        <v>3</v>
      </c>
      <c r="D52" s="22">
        <f>SUM(H52,F52)</f>
        <v>901</v>
      </c>
      <c r="E52" s="23">
        <f>SUM(I52,G52)</f>
        <v>13281</v>
      </c>
      <c r="F52" s="23">
        <f>SUM(F53:F56)</f>
        <v>886</v>
      </c>
      <c r="G52" s="23">
        <f>SUM(G53:G56)</f>
        <v>12975</v>
      </c>
      <c r="H52" s="23">
        <f>SUM(H53:H56)</f>
        <v>15</v>
      </c>
      <c r="I52" s="24">
        <f>SUM(I53:I56)</f>
        <v>306</v>
      </c>
    </row>
    <row r="53" spans="1:9" ht="15.95" customHeight="1" x14ac:dyDescent="0.15">
      <c r="A53" s="94"/>
      <c r="B53" s="95"/>
      <c r="C53" s="73" t="s">
        <v>0</v>
      </c>
      <c r="D53" s="25">
        <v>30</v>
      </c>
      <c r="E53" s="26">
        <v>2241</v>
      </c>
      <c r="F53" s="26">
        <v>30</v>
      </c>
      <c r="G53" s="26">
        <v>2241</v>
      </c>
      <c r="H53" s="26">
        <v>0</v>
      </c>
      <c r="I53" s="27">
        <v>0</v>
      </c>
    </row>
    <row r="54" spans="1:9" ht="15.95" customHeight="1" x14ac:dyDescent="0.15">
      <c r="A54" s="94"/>
      <c r="B54" s="95"/>
      <c r="C54" s="73" t="s">
        <v>13</v>
      </c>
      <c r="D54" s="25">
        <v>42</v>
      </c>
      <c r="E54" s="26">
        <v>1159</v>
      </c>
      <c r="F54" s="26">
        <v>42</v>
      </c>
      <c r="G54" s="26">
        <v>1159</v>
      </c>
      <c r="H54" s="26">
        <v>0</v>
      </c>
      <c r="I54" s="27">
        <v>0</v>
      </c>
    </row>
    <row r="55" spans="1:9" ht="15.95" customHeight="1" x14ac:dyDescent="0.15">
      <c r="A55" s="94"/>
      <c r="B55" s="95"/>
      <c r="C55" s="73" t="s">
        <v>20</v>
      </c>
      <c r="D55" s="25">
        <v>63</v>
      </c>
      <c r="E55" s="26">
        <v>1171</v>
      </c>
      <c r="F55" s="26">
        <v>63</v>
      </c>
      <c r="G55" s="26">
        <v>1171</v>
      </c>
      <c r="H55" s="26">
        <v>0</v>
      </c>
      <c r="I55" s="27">
        <v>0</v>
      </c>
    </row>
    <row r="56" spans="1:9" ht="15.95" customHeight="1" x14ac:dyDescent="0.15">
      <c r="A56" s="94"/>
      <c r="B56" s="95"/>
      <c r="C56" s="86" t="s">
        <v>2</v>
      </c>
      <c r="D56" s="83">
        <v>766</v>
      </c>
      <c r="E56" s="84">
        <v>8710</v>
      </c>
      <c r="F56" s="84">
        <v>751</v>
      </c>
      <c r="G56" s="84">
        <v>8404</v>
      </c>
      <c r="H56" s="84">
        <v>15</v>
      </c>
      <c r="I56" s="85">
        <v>306</v>
      </c>
    </row>
    <row r="57" spans="1:9" s="62" customFormat="1" ht="15.95" customHeight="1" x14ac:dyDescent="0.15">
      <c r="A57" s="75"/>
      <c r="B57" s="75"/>
      <c r="C57" s="74"/>
      <c r="D57" s="26"/>
      <c r="E57" s="26"/>
      <c r="F57" s="26"/>
      <c r="G57" s="26"/>
      <c r="H57" s="26"/>
      <c r="I57" s="27"/>
    </row>
    <row r="58" spans="1:9" ht="15.95" customHeight="1" x14ac:dyDescent="0.15">
      <c r="A58" s="94">
        <v>22</v>
      </c>
      <c r="B58" s="95"/>
      <c r="C58" s="72" t="s">
        <v>3</v>
      </c>
      <c r="D58" s="22">
        <f>SUM(H58,F58)</f>
        <v>900</v>
      </c>
      <c r="E58" s="23">
        <f>SUM(I58,G58)</f>
        <v>13286</v>
      </c>
      <c r="F58" s="23">
        <f>SUM(F59:F62)</f>
        <v>885</v>
      </c>
      <c r="G58" s="23">
        <f>SUM(G59:G62)</f>
        <v>12980</v>
      </c>
      <c r="H58" s="23">
        <f>SUM(H59:H62)</f>
        <v>15</v>
      </c>
      <c r="I58" s="24">
        <f>SUM(I59:I62)</f>
        <v>306</v>
      </c>
    </row>
    <row r="59" spans="1:9" ht="15.95" customHeight="1" x14ac:dyDescent="0.15">
      <c r="A59" s="94"/>
      <c r="B59" s="95"/>
      <c r="C59" s="73" t="s">
        <v>0</v>
      </c>
      <c r="D59" s="25">
        <v>30</v>
      </c>
      <c r="E59" s="26">
        <v>2241</v>
      </c>
      <c r="F59" s="26">
        <v>30</v>
      </c>
      <c r="G59" s="26">
        <v>2241</v>
      </c>
      <c r="H59" s="26">
        <v>0</v>
      </c>
      <c r="I59" s="27">
        <v>0</v>
      </c>
    </row>
    <row r="60" spans="1:9" ht="15.95" customHeight="1" x14ac:dyDescent="0.15">
      <c r="A60" s="94"/>
      <c r="B60" s="95"/>
      <c r="C60" s="73" t="s">
        <v>13</v>
      </c>
      <c r="D60" s="25">
        <v>42</v>
      </c>
      <c r="E60" s="26">
        <v>1159</v>
      </c>
      <c r="F60" s="26">
        <v>42</v>
      </c>
      <c r="G60" s="26">
        <v>1159</v>
      </c>
      <c r="H60" s="26">
        <v>0</v>
      </c>
      <c r="I60" s="27">
        <v>0</v>
      </c>
    </row>
    <row r="61" spans="1:9" ht="15.95" customHeight="1" x14ac:dyDescent="0.15">
      <c r="A61" s="94"/>
      <c r="B61" s="95"/>
      <c r="C61" s="73" t="s">
        <v>20</v>
      </c>
      <c r="D61" s="25">
        <v>62</v>
      </c>
      <c r="E61" s="26">
        <v>1176</v>
      </c>
      <c r="F61" s="26">
        <v>62</v>
      </c>
      <c r="G61" s="26">
        <v>1176</v>
      </c>
      <c r="H61" s="26">
        <v>0</v>
      </c>
      <c r="I61" s="27">
        <v>0</v>
      </c>
    </row>
    <row r="62" spans="1:9" ht="15.95" customHeight="1" x14ac:dyDescent="0.15">
      <c r="A62" s="94"/>
      <c r="B62" s="95"/>
      <c r="C62" s="86" t="s">
        <v>2</v>
      </c>
      <c r="D62" s="83">
        <v>766</v>
      </c>
      <c r="E62" s="84">
        <v>8710</v>
      </c>
      <c r="F62" s="84">
        <v>751</v>
      </c>
      <c r="G62" s="84">
        <v>8404</v>
      </c>
      <c r="H62" s="84">
        <v>15</v>
      </c>
      <c r="I62" s="85">
        <v>306</v>
      </c>
    </row>
    <row r="63" spans="1:9" s="62" customFormat="1" ht="15.95" customHeight="1" x14ac:dyDescent="0.15">
      <c r="A63" s="75"/>
      <c r="B63" s="75"/>
      <c r="C63" s="74"/>
      <c r="D63" s="26"/>
      <c r="E63" s="26"/>
      <c r="F63" s="26"/>
      <c r="G63" s="26"/>
      <c r="H63" s="26"/>
      <c r="I63" s="27"/>
    </row>
    <row r="64" spans="1:9" ht="15.95" customHeight="1" x14ac:dyDescent="0.15">
      <c r="A64" s="94">
        <v>23</v>
      </c>
      <c r="B64" s="95"/>
      <c r="C64" s="72" t="s">
        <v>3</v>
      </c>
      <c r="D64" s="22">
        <f>SUM(H64,F64)</f>
        <v>901</v>
      </c>
      <c r="E64" s="23">
        <f>SUM(I64,G64)</f>
        <v>13295</v>
      </c>
      <c r="F64" s="23">
        <f>SUM(F65:F68)</f>
        <v>886</v>
      </c>
      <c r="G64" s="23">
        <f>SUM(G65:G68)</f>
        <v>12989</v>
      </c>
      <c r="H64" s="23">
        <f>SUM(H65:H68)</f>
        <v>15</v>
      </c>
      <c r="I64" s="24">
        <f>SUM(I65:I68)</f>
        <v>306</v>
      </c>
    </row>
    <row r="65" spans="1:9" ht="15.95" customHeight="1" x14ac:dyDescent="0.15">
      <c r="A65" s="94"/>
      <c r="B65" s="95"/>
      <c r="C65" s="73" t="s">
        <v>0</v>
      </c>
      <c r="D65" s="25">
        <v>30</v>
      </c>
      <c r="E65" s="26">
        <v>2241</v>
      </c>
      <c r="F65" s="26">
        <v>30</v>
      </c>
      <c r="G65" s="26">
        <v>2241</v>
      </c>
      <c r="H65" s="26">
        <v>0</v>
      </c>
      <c r="I65" s="27">
        <v>0</v>
      </c>
    </row>
    <row r="66" spans="1:9" ht="15.95" customHeight="1" x14ac:dyDescent="0.15">
      <c r="A66" s="94"/>
      <c r="B66" s="95"/>
      <c r="C66" s="73" t="s">
        <v>13</v>
      </c>
      <c r="D66" s="25">
        <v>42</v>
      </c>
      <c r="E66" s="26">
        <v>1163</v>
      </c>
      <c r="F66" s="26">
        <v>42</v>
      </c>
      <c r="G66" s="26">
        <v>1163</v>
      </c>
      <c r="H66" s="26">
        <v>0</v>
      </c>
      <c r="I66" s="27">
        <v>0</v>
      </c>
    </row>
    <row r="67" spans="1:9" ht="15.95" customHeight="1" x14ac:dyDescent="0.15">
      <c r="A67" s="94"/>
      <c r="B67" s="95"/>
      <c r="C67" s="73" t="s">
        <v>20</v>
      </c>
      <c r="D67" s="25">
        <v>63</v>
      </c>
      <c r="E67" s="26">
        <v>1181</v>
      </c>
      <c r="F67" s="26">
        <v>63</v>
      </c>
      <c r="G67" s="26">
        <v>1181</v>
      </c>
      <c r="H67" s="26">
        <v>0</v>
      </c>
      <c r="I67" s="27">
        <v>0</v>
      </c>
    </row>
    <row r="68" spans="1:9" ht="15.95" customHeight="1" x14ac:dyDescent="0.15">
      <c r="A68" s="94"/>
      <c r="B68" s="95"/>
      <c r="C68" s="86" t="s">
        <v>2</v>
      </c>
      <c r="D68" s="83">
        <v>766</v>
      </c>
      <c r="E68" s="84">
        <v>8710</v>
      </c>
      <c r="F68" s="84">
        <v>751</v>
      </c>
      <c r="G68" s="84">
        <v>8404</v>
      </c>
      <c r="H68" s="84">
        <v>15</v>
      </c>
      <c r="I68" s="85">
        <v>306</v>
      </c>
    </row>
    <row r="69" spans="1:9" ht="15.95" customHeight="1" x14ac:dyDescent="0.15">
      <c r="A69" s="75"/>
      <c r="B69" s="75"/>
      <c r="C69" s="74"/>
      <c r="D69" s="26"/>
      <c r="E69" s="26"/>
      <c r="F69" s="26"/>
      <c r="G69" s="26"/>
      <c r="H69" s="26"/>
      <c r="I69" s="27"/>
    </row>
    <row r="70" spans="1:9" s="76" customFormat="1" ht="15.95" customHeight="1" x14ac:dyDescent="0.15">
      <c r="A70" s="94">
        <v>24</v>
      </c>
      <c r="B70" s="95"/>
      <c r="C70" s="72" t="s">
        <v>3</v>
      </c>
      <c r="D70" s="22">
        <f>SUM(H70,F70)</f>
        <v>901</v>
      </c>
      <c r="E70" s="23">
        <f>SUM(I70,G70)</f>
        <v>12989</v>
      </c>
      <c r="F70" s="23">
        <f>SUM(F71:F74)</f>
        <v>886</v>
      </c>
      <c r="G70" s="23">
        <f>SUM(G71:G74)</f>
        <v>12989</v>
      </c>
      <c r="H70" s="23">
        <f>SUM(H71:H74)</f>
        <v>15</v>
      </c>
      <c r="I70" s="24">
        <f>SUM(I71:I74)</f>
        <v>0</v>
      </c>
    </row>
    <row r="71" spans="1:9" s="76" customFormat="1" ht="15.95" customHeight="1" x14ac:dyDescent="0.15">
      <c r="A71" s="94"/>
      <c r="B71" s="95"/>
      <c r="C71" s="73" t="s">
        <v>0</v>
      </c>
      <c r="D71" s="25">
        <v>30</v>
      </c>
      <c r="E71" s="26">
        <v>2241</v>
      </c>
      <c r="F71" s="26">
        <v>30</v>
      </c>
      <c r="G71" s="26">
        <v>2241</v>
      </c>
      <c r="H71" s="26">
        <v>0</v>
      </c>
      <c r="I71" s="27">
        <v>0</v>
      </c>
    </row>
    <row r="72" spans="1:9" s="76" customFormat="1" ht="15.95" customHeight="1" x14ac:dyDescent="0.15">
      <c r="A72" s="94"/>
      <c r="B72" s="95"/>
      <c r="C72" s="73" t="s">
        <v>13</v>
      </c>
      <c r="D72" s="25">
        <v>42</v>
      </c>
      <c r="E72" s="26">
        <v>1163</v>
      </c>
      <c r="F72" s="26">
        <v>42</v>
      </c>
      <c r="G72" s="26">
        <v>1163</v>
      </c>
      <c r="H72" s="26">
        <v>0</v>
      </c>
      <c r="I72" s="27">
        <v>0</v>
      </c>
    </row>
    <row r="73" spans="1:9" s="76" customFormat="1" ht="15.95" customHeight="1" x14ac:dyDescent="0.15">
      <c r="A73" s="94"/>
      <c r="B73" s="95"/>
      <c r="C73" s="73" t="s">
        <v>20</v>
      </c>
      <c r="D73" s="25">
        <v>63</v>
      </c>
      <c r="E73" s="26">
        <v>1181</v>
      </c>
      <c r="F73" s="26">
        <v>63</v>
      </c>
      <c r="G73" s="26">
        <v>1181</v>
      </c>
      <c r="H73" s="26">
        <v>0</v>
      </c>
      <c r="I73" s="27">
        <v>0</v>
      </c>
    </row>
    <row r="74" spans="1:9" s="76" customFormat="1" ht="15.95" customHeight="1" x14ac:dyDescent="0.15">
      <c r="A74" s="94"/>
      <c r="B74" s="95"/>
      <c r="C74" s="86" t="s">
        <v>2</v>
      </c>
      <c r="D74" s="83">
        <v>766</v>
      </c>
      <c r="E74" s="84">
        <v>8710</v>
      </c>
      <c r="F74" s="84">
        <v>751</v>
      </c>
      <c r="G74" s="84">
        <v>8404</v>
      </c>
      <c r="H74" s="84">
        <v>15</v>
      </c>
      <c r="I74" s="85">
        <v>0</v>
      </c>
    </row>
    <row r="75" spans="1:9" s="76" customFormat="1" ht="15.95" customHeight="1" x14ac:dyDescent="0.15">
      <c r="A75" s="87"/>
      <c r="B75" s="87"/>
      <c r="C75" s="88"/>
      <c r="D75" s="84"/>
      <c r="E75" s="84"/>
      <c r="F75" s="84"/>
      <c r="G75" s="84"/>
      <c r="H75" s="84"/>
      <c r="I75" s="85"/>
    </row>
    <row r="76" spans="1:9" s="76" customFormat="1" ht="15.95" customHeight="1" x14ac:dyDescent="0.15">
      <c r="A76" s="94">
        <v>25</v>
      </c>
      <c r="B76" s="95"/>
      <c r="C76" s="72" t="s">
        <v>3</v>
      </c>
      <c r="D76" s="22">
        <f>SUM(H76,F76)</f>
        <v>869</v>
      </c>
      <c r="E76" s="23">
        <f>SUM(I76,G76)</f>
        <v>13523</v>
      </c>
      <c r="F76" s="23">
        <f>SUM(F77:F80)</f>
        <v>861</v>
      </c>
      <c r="G76" s="23">
        <f>SUM(G77:G80)</f>
        <v>13434</v>
      </c>
      <c r="H76" s="23">
        <f>SUM(H77:H80)</f>
        <v>8</v>
      </c>
      <c r="I76" s="24">
        <f>SUM(I77:I80)</f>
        <v>89</v>
      </c>
    </row>
    <row r="77" spans="1:9" s="76" customFormat="1" ht="15.95" customHeight="1" x14ac:dyDescent="0.15">
      <c r="A77" s="94"/>
      <c r="B77" s="95"/>
      <c r="C77" s="73" t="s">
        <v>0</v>
      </c>
      <c r="D77" s="25">
        <v>30</v>
      </c>
      <c r="E77" s="26">
        <v>2241</v>
      </c>
      <c r="F77" s="26">
        <v>30</v>
      </c>
      <c r="G77" s="26">
        <v>2241</v>
      </c>
      <c r="H77" s="26">
        <v>0</v>
      </c>
      <c r="I77" s="27">
        <v>0</v>
      </c>
    </row>
    <row r="78" spans="1:9" s="76" customFormat="1" ht="15.95" customHeight="1" x14ac:dyDescent="0.15">
      <c r="A78" s="94"/>
      <c r="B78" s="95"/>
      <c r="C78" s="73" t="s">
        <v>13</v>
      </c>
      <c r="D78" s="25">
        <v>42</v>
      </c>
      <c r="E78" s="26">
        <v>1163</v>
      </c>
      <c r="F78" s="26">
        <v>39</v>
      </c>
      <c r="G78" s="26">
        <v>1146</v>
      </c>
      <c r="H78" s="26">
        <v>0</v>
      </c>
      <c r="I78" s="27">
        <v>0</v>
      </c>
    </row>
    <row r="79" spans="1:9" s="76" customFormat="1" ht="15.95" customHeight="1" x14ac:dyDescent="0.15">
      <c r="A79" s="94"/>
      <c r="B79" s="95"/>
      <c r="C79" s="73" t="s">
        <v>20</v>
      </c>
      <c r="D79" s="25">
        <v>63</v>
      </c>
      <c r="E79" s="26">
        <v>1181</v>
      </c>
      <c r="F79" s="26">
        <v>63</v>
      </c>
      <c r="G79" s="26">
        <v>1181</v>
      </c>
      <c r="H79" s="26">
        <v>0</v>
      </c>
      <c r="I79" s="27">
        <v>0</v>
      </c>
    </row>
    <row r="80" spans="1:9" s="76" customFormat="1" ht="15.95" customHeight="1" x14ac:dyDescent="0.15">
      <c r="A80" s="94"/>
      <c r="B80" s="95"/>
      <c r="C80" s="86" t="s">
        <v>2</v>
      </c>
      <c r="D80" s="83">
        <v>737</v>
      </c>
      <c r="E80" s="84">
        <v>8955</v>
      </c>
      <c r="F80" s="84">
        <v>729</v>
      </c>
      <c r="G80" s="84">
        <v>8866</v>
      </c>
      <c r="H80" s="84">
        <v>8</v>
      </c>
      <c r="I80" s="85">
        <v>89</v>
      </c>
    </row>
    <row r="81" spans="1:9" ht="15.95" customHeight="1" x14ac:dyDescent="0.15">
      <c r="A81" s="75"/>
      <c r="B81" s="75"/>
      <c r="C81" s="74"/>
      <c r="D81" s="26"/>
      <c r="E81" s="26"/>
      <c r="F81" s="26"/>
      <c r="G81" s="26"/>
      <c r="H81" s="26"/>
      <c r="I81" s="27"/>
    </row>
    <row r="82" spans="1:9" s="76" customFormat="1" ht="15.95" customHeight="1" x14ac:dyDescent="0.15">
      <c r="A82" s="94">
        <v>26</v>
      </c>
      <c r="B82" s="95"/>
      <c r="C82" s="72" t="s">
        <v>3</v>
      </c>
      <c r="D82" s="22">
        <f>SUM(H82,F82)</f>
        <v>871</v>
      </c>
      <c r="E82" s="23">
        <f>SUM(I82,G82)</f>
        <v>13559</v>
      </c>
      <c r="F82" s="23">
        <f>SUM(F83:F86)</f>
        <v>863</v>
      </c>
      <c r="G82" s="23">
        <f>SUM(G83:G86)</f>
        <v>13470</v>
      </c>
      <c r="H82" s="23">
        <f>SUM(H83:H86)</f>
        <v>8</v>
      </c>
      <c r="I82" s="24">
        <f>SUM(I83:I86)</f>
        <v>89</v>
      </c>
    </row>
    <row r="83" spans="1:9" s="76" customFormat="1" ht="15.95" customHeight="1" x14ac:dyDescent="0.15">
      <c r="A83" s="94"/>
      <c r="B83" s="95"/>
      <c r="C83" s="73" t="s">
        <v>0</v>
      </c>
      <c r="D83" s="25">
        <v>30</v>
      </c>
      <c r="E83" s="26">
        <v>2241</v>
      </c>
      <c r="F83" s="26">
        <v>30</v>
      </c>
      <c r="G83" s="26">
        <v>2241</v>
      </c>
      <c r="H83" s="26">
        <v>0</v>
      </c>
      <c r="I83" s="27">
        <v>0</v>
      </c>
    </row>
    <row r="84" spans="1:9" s="76" customFormat="1" ht="15.95" customHeight="1" x14ac:dyDescent="0.15">
      <c r="A84" s="94"/>
      <c r="B84" s="95"/>
      <c r="C84" s="73" t="s">
        <v>13</v>
      </c>
      <c r="D84" s="25">
        <v>39</v>
      </c>
      <c r="E84" s="26">
        <v>1146</v>
      </c>
      <c r="F84" s="26">
        <v>39</v>
      </c>
      <c r="G84" s="26">
        <v>1146</v>
      </c>
      <c r="H84" s="26">
        <v>0</v>
      </c>
      <c r="I84" s="27">
        <v>0</v>
      </c>
    </row>
    <row r="85" spans="1:9" s="76" customFormat="1" ht="15.95" customHeight="1" x14ac:dyDescent="0.15">
      <c r="A85" s="94"/>
      <c r="B85" s="95"/>
      <c r="C85" s="73" t="s">
        <v>20</v>
      </c>
      <c r="D85" s="25">
        <v>63</v>
      </c>
      <c r="E85" s="26">
        <v>1181</v>
      </c>
      <c r="F85" s="26">
        <v>63</v>
      </c>
      <c r="G85" s="26">
        <v>1181</v>
      </c>
      <c r="H85" s="26">
        <v>0</v>
      </c>
      <c r="I85" s="27">
        <v>0</v>
      </c>
    </row>
    <row r="86" spans="1:9" s="76" customFormat="1" ht="15.95" customHeight="1" x14ac:dyDescent="0.15">
      <c r="A86" s="94"/>
      <c r="B86" s="95"/>
      <c r="C86" s="86" t="s">
        <v>2</v>
      </c>
      <c r="D86" s="83">
        <v>739</v>
      </c>
      <c r="E86" s="84">
        <v>8991</v>
      </c>
      <c r="F86" s="84">
        <v>731</v>
      </c>
      <c r="G86" s="84">
        <v>8902</v>
      </c>
      <c r="H86" s="84">
        <v>8</v>
      </c>
      <c r="I86" s="85">
        <v>89</v>
      </c>
    </row>
    <row r="87" spans="1:9" ht="20.100000000000001" hidden="1" customHeight="1" x14ac:dyDescent="0.15">
      <c r="A87" s="89" t="s">
        <v>4</v>
      </c>
      <c r="B87" s="21"/>
      <c r="C87" s="90"/>
      <c r="D87" s="91" t="s">
        <v>3</v>
      </c>
      <c r="E87" s="91"/>
      <c r="F87" s="91" t="s">
        <v>9</v>
      </c>
      <c r="G87" s="91"/>
      <c r="H87" s="91" t="s">
        <v>10</v>
      </c>
      <c r="I87" s="92"/>
    </row>
    <row r="88" spans="1:9" ht="20.100000000000001" hidden="1" customHeight="1" x14ac:dyDescent="0.15">
      <c r="A88" s="29"/>
      <c r="B88" s="5"/>
      <c r="C88" s="6"/>
      <c r="D88" s="30" t="s">
        <v>11</v>
      </c>
      <c r="E88" s="30" t="s">
        <v>12</v>
      </c>
      <c r="F88" s="30" t="s">
        <v>11</v>
      </c>
      <c r="G88" s="30" t="s">
        <v>12</v>
      </c>
      <c r="H88" s="30" t="s">
        <v>11</v>
      </c>
      <c r="I88" s="31" t="s">
        <v>12</v>
      </c>
    </row>
    <row r="89" spans="1:9" ht="20.100000000000001" hidden="1" customHeight="1" x14ac:dyDescent="0.15">
      <c r="A89" s="32" t="s">
        <v>14</v>
      </c>
      <c r="B89" s="105" t="s">
        <v>5</v>
      </c>
      <c r="C89" s="12" t="s">
        <v>3</v>
      </c>
      <c r="D89" s="33">
        <f>SUM(H89,F89)</f>
        <v>488</v>
      </c>
      <c r="E89" s="34">
        <f>SUM(I89,G89)</f>
        <v>7123</v>
      </c>
      <c r="F89" s="35">
        <f>SUM(F90:F93)</f>
        <v>473</v>
      </c>
      <c r="G89" s="36">
        <f>SUM(G90:G93)</f>
        <v>6825</v>
      </c>
      <c r="H89" s="33">
        <f>SUM(H90:H93)</f>
        <v>15</v>
      </c>
      <c r="I89" s="37">
        <f>SUM(I90:I93)</f>
        <v>298</v>
      </c>
    </row>
    <row r="90" spans="1:9" ht="20.100000000000001" hidden="1" customHeight="1" x14ac:dyDescent="0.15">
      <c r="A90" s="38"/>
      <c r="B90" s="106"/>
      <c r="C90" s="39" t="s">
        <v>0</v>
      </c>
      <c r="D90" s="40">
        <f t="shared" ref="D90:E93" si="10">F90+H90</f>
        <v>24</v>
      </c>
      <c r="E90" s="41">
        <f t="shared" si="10"/>
        <v>1058.5999999999999</v>
      </c>
      <c r="F90" s="42">
        <v>24</v>
      </c>
      <c r="G90" s="43">
        <v>1058.5999999999999</v>
      </c>
      <c r="H90" s="44">
        <v>0</v>
      </c>
      <c r="I90" s="45">
        <v>0</v>
      </c>
    </row>
    <row r="91" spans="1:9" ht="20.100000000000001" hidden="1" customHeight="1" x14ac:dyDescent="0.15">
      <c r="A91" s="38"/>
      <c r="B91" s="106"/>
      <c r="C91" s="46" t="s">
        <v>13</v>
      </c>
      <c r="D91" s="47">
        <f t="shared" si="10"/>
        <v>13</v>
      </c>
      <c r="E91" s="48">
        <f t="shared" si="10"/>
        <v>471</v>
      </c>
      <c r="F91" s="49">
        <v>13</v>
      </c>
      <c r="G91" s="50">
        <v>471</v>
      </c>
      <c r="H91" s="51">
        <v>0</v>
      </c>
      <c r="I91" s="52">
        <v>0</v>
      </c>
    </row>
    <row r="92" spans="1:9" ht="20.100000000000001" hidden="1" customHeight="1" x14ac:dyDescent="0.15">
      <c r="A92" s="38"/>
      <c r="B92" s="106"/>
      <c r="C92" s="46" t="s">
        <v>1</v>
      </c>
      <c r="D92" s="47">
        <f t="shared" si="10"/>
        <v>29</v>
      </c>
      <c r="E92" s="48">
        <f t="shared" si="10"/>
        <v>844.4</v>
      </c>
      <c r="F92" s="49">
        <v>29</v>
      </c>
      <c r="G92" s="50">
        <v>844.4</v>
      </c>
      <c r="H92" s="51">
        <v>0</v>
      </c>
      <c r="I92" s="52">
        <v>0</v>
      </c>
    </row>
    <row r="93" spans="1:9" ht="20.100000000000001" hidden="1" customHeight="1" x14ac:dyDescent="0.15">
      <c r="A93" s="38"/>
      <c r="B93" s="107"/>
      <c r="C93" s="53" t="s">
        <v>2</v>
      </c>
      <c r="D93" s="54">
        <f t="shared" si="10"/>
        <v>422</v>
      </c>
      <c r="E93" s="55">
        <f t="shared" si="10"/>
        <v>4749</v>
      </c>
      <c r="F93" s="56">
        <v>407</v>
      </c>
      <c r="G93" s="57">
        <v>4451</v>
      </c>
      <c r="H93" s="58">
        <v>15</v>
      </c>
      <c r="I93" s="59">
        <v>298</v>
      </c>
    </row>
    <row r="94" spans="1:9" ht="20.100000000000001" hidden="1" customHeight="1" x14ac:dyDescent="0.15">
      <c r="A94" s="38"/>
      <c r="B94" s="108" t="s">
        <v>6</v>
      </c>
      <c r="C94" s="12" t="s">
        <v>3</v>
      </c>
      <c r="D94" s="33">
        <f>SUM(H94,F94)</f>
        <v>200</v>
      </c>
      <c r="E94" s="34">
        <f>SUM(I94,G94)</f>
        <v>1653.6</v>
      </c>
      <c r="F94" s="35">
        <f>SUM(F95:F98)</f>
        <v>199</v>
      </c>
      <c r="G94" s="36">
        <f>SUM(G95:G98)</f>
        <v>1644.6</v>
      </c>
      <c r="H94" s="33">
        <f>SUM(H95:H98)</f>
        <v>1</v>
      </c>
      <c r="I94" s="37">
        <f>SUM(I95:I98)</f>
        <v>9</v>
      </c>
    </row>
    <row r="95" spans="1:9" ht="20.100000000000001" hidden="1" customHeight="1" x14ac:dyDescent="0.15">
      <c r="A95" s="38"/>
      <c r="B95" s="108"/>
      <c r="C95" s="39" t="s">
        <v>0</v>
      </c>
      <c r="D95" s="40">
        <f t="shared" ref="D95:E98" si="11">F95+H95</f>
        <v>0</v>
      </c>
      <c r="E95" s="41">
        <f t="shared" si="11"/>
        <v>0</v>
      </c>
      <c r="F95" s="42">
        <v>0</v>
      </c>
      <c r="G95" s="43">
        <v>0</v>
      </c>
      <c r="H95" s="44">
        <v>0</v>
      </c>
      <c r="I95" s="45">
        <v>0</v>
      </c>
    </row>
    <row r="96" spans="1:9" ht="20.100000000000001" hidden="1" customHeight="1" x14ac:dyDescent="0.15">
      <c r="A96" s="38"/>
      <c r="B96" s="108"/>
      <c r="C96" s="46" t="s">
        <v>13</v>
      </c>
      <c r="D96" s="47">
        <f t="shared" si="11"/>
        <v>21</v>
      </c>
      <c r="E96" s="48">
        <f t="shared" si="11"/>
        <v>288.60000000000002</v>
      </c>
      <c r="F96" s="49">
        <v>21</v>
      </c>
      <c r="G96" s="50">
        <v>288.60000000000002</v>
      </c>
      <c r="H96" s="51">
        <v>0</v>
      </c>
      <c r="I96" s="52">
        <v>0</v>
      </c>
    </row>
    <row r="97" spans="1:9" ht="20.100000000000001" hidden="1" customHeight="1" x14ac:dyDescent="0.15">
      <c r="A97" s="38"/>
      <c r="B97" s="108"/>
      <c r="C97" s="46" t="s">
        <v>1</v>
      </c>
      <c r="D97" s="47">
        <f t="shared" si="11"/>
        <v>5</v>
      </c>
      <c r="E97" s="48">
        <f t="shared" si="11"/>
        <v>48</v>
      </c>
      <c r="F97" s="49">
        <v>5</v>
      </c>
      <c r="G97" s="50">
        <v>48</v>
      </c>
      <c r="H97" s="51">
        <v>0</v>
      </c>
      <c r="I97" s="52">
        <v>0</v>
      </c>
    </row>
    <row r="98" spans="1:9" ht="20.100000000000001" hidden="1" customHeight="1" x14ac:dyDescent="0.15">
      <c r="A98" s="38"/>
      <c r="B98" s="108"/>
      <c r="C98" s="53" t="s">
        <v>2</v>
      </c>
      <c r="D98" s="54">
        <f t="shared" si="11"/>
        <v>174</v>
      </c>
      <c r="E98" s="55">
        <f t="shared" si="11"/>
        <v>1317</v>
      </c>
      <c r="F98" s="56">
        <v>173</v>
      </c>
      <c r="G98" s="57">
        <v>1308</v>
      </c>
      <c r="H98" s="58">
        <v>1</v>
      </c>
      <c r="I98" s="59">
        <v>9</v>
      </c>
    </row>
    <row r="99" spans="1:9" ht="20.100000000000001" hidden="1" customHeight="1" x14ac:dyDescent="0.15">
      <c r="A99" s="38"/>
      <c r="B99" s="105" t="s">
        <v>7</v>
      </c>
      <c r="C99" s="12" t="s">
        <v>3</v>
      </c>
      <c r="D99" s="60">
        <f>SUM(H99,F99)</f>
        <v>67</v>
      </c>
      <c r="E99" s="34">
        <f>SUM(I99,G99)</f>
        <v>956.5</v>
      </c>
      <c r="F99" s="35">
        <f>SUM(F100:F103)</f>
        <v>65</v>
      </c>
      <c r="G99" s="36">
        <f>SUM(G100:G103)</f>
        <v>921.4</v>
      </c>
      <c r="H99" s="33">
        <f>SUM(H100:H103)</f>
        <v>2</v>
      </c>
      <c r="I99" s="37">
        <f>SUM(I100:I103)</f>
        <v>35.1</v>
      </c>
    </row>
    <row r="100" spans="1:9" ht="20.100000000000001" hidden="1" customHeight="1" x14ac:dyDescent="0.15">
      <c r="A100" s="38"/>
      <c r="B100" s="106"/>
      <c r="C100" s="39" t="s">
        <v>0</v>
      </c>
      <c r="D100" s="40">
        <f t="shared" ref="D100:E103" si="12">F100+H100</f>
        <v>2</v>
      </c>
      <c r="E100" s="41">
        <f t="shared" si="12"/>
        <v>38.6</v>
      </c>
      <c r="F100" s="42">
        <v>2</v>
      </c>
      <c r="G100" s="43">
        <v>38.6</v>
      </c>
      <c r="H100" s="44">
        <v>0</v>
      </c>
      <c r="I100" s="45">
        <v>0</v>
      </c>
    </row>
    <row r="101" spans="1:9" ht="20.100000000000001" hidden="1" customHeight="1" x14ac:dyDescent="0.15">
      <c r="A101" s="38"/>
      <c r="B101" s="106"/>
      <c r="C101" s="46" t="s">
        <v>13</v>
      </c>
      <c r="D101" s="47">
        <f t="shared" si="12"/>
        <v>5</v>
      </c>
      <c r="E101" s="48">
        <f t="shared" si="12"/>
        <v>157.9</v>
      </c>
      <c r="F101" s="49">
        <v>5</v>
      </c>
      <c r="G101" s="50">
        <v>157.9</v>
      </c>
      <c r="H101" s="51">
        <v>0</v>
      </c>
      <c r="I101" s="52">
        <v>0</v>
      </c>
    </row>
    <row r="102" spans="1:9" ht="20.100000000000001" hidden="1" customHeight="1" x14ac:dyDescent="0.15">
      <c r="A102" s="38"/>
      <c r="B102" s="106"/>
      <c r="C102" s="46" t="s">
        <v>1</v>
      </c>
      <c r="D102" s="47">
        <f t="shared" si="12"/>
        <v>5</v>
      </c>
      <c r="E102" s="48">
        <f t="shared" si="12"/>
        <v>91</v>
      </c>
      <c r="F102" s="49">
        <v>5</v>
      </c>
      <c r="G102" s="50">
        <v>91</v>
      </c>
      <c r="H102" s="51">
        <v>0</v>
      </c>
      <c r="I102" s="52">
        <v>0</v>
      </c>
    </row>
    <row r="103" spans="1:9" ht="20.100000000000001" hidden="1" customHeight="1" x14ac:dyDescent="0.15">
      <c r="A103" s="38"/>
      <c r="B103" s="107"/>
      <c r="C103" s="53" t="s">
        <v>2</v>
      </c>
      <c r="D103" s="54">
        <f t="shared" si="12"/>
        <v>55</v>
      </c>
      <c r="E103" s="55">
        <f t="shared" si="12"/>
        <v>669</v>
      </c>
      <c r="F103" s="56">
        <v>53</v>
      </c>
      <c r="G103" s="57">
        <v>633.9</v>
      </c>
      <c r="H103" s="58">
        <v>2</v>
      </c>
      <c r="I103" s="59">
        <v>35.1</v>
      </c>
    </row>
    <row r="104" spans="1:9" ht="20.100000000000001" hidden="1" customHeight="1" x14ac:dyDescent="0.15">
      <c r="A104" s="38"/>
      <c r="B104" s="108" t="s">
        <v>8</v>
      </c>
      <c r="C104" s="12" t="s">
        <v>3</v>
      </c>
      <c r="D104" s="33">
        <f>SUM(H104,F104)</f>
        <v>154</v>
      </c>
      <c r="E104" s="34">
        <f>SUM(I104,G104)</f>
        <v>2249.4</v>
      </c>
      <c r="F104" s="35">
        <f>SUM(F105:F108)</f>
        <v>154</v>
      </c>
      <c r="G104" s="36">
        <f>SUM(G105:G108)</f>
        <v>2249.4</v>
      </c>
      <c r="H104" s="33">
        <f>SUM(H105:H108)</f>
        <v>0</v>
      </c>
      <c r="I104" s="37">
        <f>SUM(I105:I108)</f>
        <v>0</v>
      </c>
    </row>
    <row r="105" spans="1:9" ht="20.100000000000001" hidden="1" customHeight="1" x14ac:dyDescent="0.15">
      <c r="A105" s="38"/>
      <c r="B105" s="108"/>
      <c r="C105" s="39" t="s">
        <v>0</v>
      </c>
      <c r="D105" s="40">
        <f t="shared" ref="D105:E108" si="13">F105+H105</f>
        <v>3</v>
      </c>
      <c r="E105" s="41">
        <f t="shared" si="13"/>
        <v>312.8</v>
      </c>
      <c r="F105" s="42">
        <v>3</v>
      </c>
      <c r="G105" s="43">
        <v>312.8</v>
      </c>
      <c r="H105" s="44">
        <v>0</v>
      </c>
      <c r="I105" s="45">
        <v>0</v>
      </c>
    </row>
    <row r="106" spans="1:9" ht="20.100000000000001" hidden="1" customHeight="1" x14ac:dyDescent="0.15">
      <c r="A106" s="38"/>
      <c r="B106" s="108"/>
      <c r="C106" s="46" t="s">
        <v>13</v>
      </c>
      <c r="D106" s="47">
        <f t="shared" si="13"/>
        <v>0</v>
      </c>
      <c r="E106" s="48">
        <f t="shared" si="13"/>
        <v>0</v>
      </c>
      <c r="F106" s="49">
        <v>0</v>
      </c>
      <c r="G106" s="50">
        <v>0</v>
      </c>
      <c r="H106" s="51">
        <v>0</v>
      </c>
      <c r="I106" s="52">
        <v>0</v>
      </c>
    </row>
    <row r="107" spans="1:9" ht="20.100000000000001" hidden="1" customHeight="1" x14ac:dyDescent="0.15">
      <c r="A107" s="38"/>
      <c r="B107" s="108"/>
      <c r="C107" s="46" t="s">
        <v>1</v>
      </c>
      <c r="D107" s="47">
        <f t="shared" si="13"/>
        <v>24</v>
      </c>
      <c r="E107" s="48">
        <f t="shared" si="13"/>
        <v>347.6</v>
      </c>
      <c r="F107" s="49">
        <v>24</v>
      </c>
      <c r="G107" s="50">
        <v>347.6</v>
      </c>
      <c r="H107" s="51">
        <v>0</v>
      </c>
      <c r="I107" s="52">
        <v>0</v>
      </c>
    </row>
    <row r="108" spans="1:9" ht="20.100000000000001" hidden="1" customHeight="1" x14ac:dyDescent="0.15">
      <c r="A108" s="61"/>
      <c r="B108" s="109"/>
      <c r="C108" s="53" t="s">
        <v>2</v>
      </c>
      <c r="D108" s="54">
        <f t="shared" si="13"/>
        <v>127</v>
      </c>
      <c r="E108" s="55">
        <f t="shared" si="13"/>
        <v>1589</v>
      </c>
      <c r="F108" s="56">
        <v>127</v>
      </c>
      <c r="G108" s="57">
        <v>1589</v>
      </c>
      <c r="H108" s="58">
        <v>0</v>
      </c>
      <c r="I108" s="59">
        <v>0</v>
      </c>
    </row>
    <row r="109" spans="1:9" ht="20.100000000000001" hidden="1" customHeight="1" x14ac:dyDescent="0.15">
      <c r="A109" s="32" t="s">
        <v>15</v>
      </c>
      <c r="B109" s="105" t="s">
        <v>5</v>
      </c>
      <c r="C109" s="12" t="s">
        <v>3</v>
      </c>
      <c r="D109" s="33">
        <f>SUM(H109,F109)</f>
        <v>489</v>
      </c>
      <c r="E109" s="34">
        <f>SUM(I109,G109)</f>
        <v>7503.5</v>
      </c>
      <c r="F109" s="35">
        <f>SUM(F110:F113)</f>
        <v>474</v>
      </c>
      <c r="G109" s="36">
        <f>SUM(G110:G113)</f>
        <v>7232.5</v>
      </c>
      <c r="H109" s="33">
        <f>SUM(H110:H113)</f>
        <v>15</v>
      </c>
      <c r="I109" s="37">
        <f>SUM(I110:I113)</f>
        <v>271</v>
      </c>
    </row>
    <row r="110" spans="1:9" ht="20.100000000000001" hidden="1" customHeight="1" x14ac:dyDescent="0.15">
      <c r="A110" s="38"/>
      <c r="B110" s="106"/>
      <c r="C110" s="39" t="s">
        <v>0</v>
      </c>
      <c r="D110" s="40">
        <f t="shared" ref="D110:E113" si="14">F110+H110</f>
        <v>24</v>
      </c>
      <c r="E110" s="41">
        <f t="shared" si="14"/>
        <v>1058.5999999999999</v>
      </c>
      <c r="F110" s="42">
        <v>24</v>
      </c>
      <c r="G110" s="43">
        <v>1058.5999999999999</v>
      </c>
      <c r="H110" s="44">
        <v>0</v>
      </c>
      <c r="I110" s="45">
        <v>0</v>
      </c>
    </row>
    <row r="111" spans="1:9" ht="20.100000000000001" hidden="1" customHeight="1" x14ac:dyDescent="0.15">
      <c r="A111" s="38"/>
      <c r="B111" s="106"/>
      <c r="C111" s="46" t="s">
        <v>13</v>
      </c>
      <c r="D111" s="47">
        <f t="shared" si="14"/>
        <v>13</v>
      </c>
      <c r="E111" s="48">
        <f t="shared" si="14"/>
        <v>471</v>
      </c>
      <c r="F111" s="49">
        <v>13</v>
      </c>
      <c r="G111" s="50">
        <v>471</v>
      </c>
      <c r="H111" s="51">
        <v>0</v>
      </c>
      <c r="I111" s="52">
        <v>0</v>
      </c>
    </row>
    <row r="112" spans="1:9" ht="20.100000000000001" hidden="1" customHeight="1" x14ac:dyDescent="0.15">
      <c r="A112" s="38"/>
      <c r="B112" s="106"/>
      <c r="C112" s="46" t="s">
        <v>1</v>
      </c>
      <c r="D112" s="47">
        <f t="shared" si="14"/>
        <v>30</v>
      </c>
      <c r="E112" s="48">
        <f t="shared" si="14"/>
        <v>1251.9000000000001</v>
      </c>
      <c r="F112" s="49">
        <v>30</v>
      </c>
      <c r="G112" s="50">
        <v>1251.9000000000001</v>
      </c>
      <c r="H112" s="51">
        <v>0</v>
      </c>
      <c r="I112" s="52">
        <v>0</v>
      </c>
    </row>
    <row r="113" spans="1:9" ht="20.100000000000001" hidden="1" customHeight="1" x14ac:dyDescent="0.15">
      <c r="A113" s="38"/>
      <c r="B113" s="107"/>
      <c r="C113" s="53" t="s">
        <v>2</v>
      </c>
      <c r="D113" s="54">
        <f t="shared" si="14"/>
        <v>422</v>
      </c>
      <c r="E113" s="55">
        <f t="shared" si="14"/>
        <v>4722</v>
      </c>
      <c r="F113" s="56">
        <v>407</v>
      </c>
      <c r="G113" s="57">
        <v>4451</v>
      </c>
      <c r="H113" s="58">
        <v>15</v>
      </c>
      <c r="I113" s="59">
        <v>271</v>
      </c>
    </row>
    <row r="114" spans="1:9" ht="20.100000000000001" hidden="1" customHeight="1" x14ac:dyDescent="0.15">
      <c r="A114" s="38"/>
      <c r="B114" s="108" t="s">
        <v>6</v>
      </c>
      <c r="C114" s="12" t="s">
        <v>3</v>
      </c>
      <c r="D114" s="33">
        <f>SUM(H114,F114)</f>
        <v>199</v>
      </c>
      <c r="E114" s="34">
        <f>SUM(I114,G114)</f>
        <v>1650.6</v>
      </c>
      <c r="F114" s="35">
        <f>SUM(F115:F118)</f>
        <v>198</v>
      </c>
      <c r="G114" s="36">
        <f>SUM(G115:G118)</f>
        <v>1641.6</v>
      </c>
      <c r="H114" s="33">
        <f>SUM(H115:H118)</f>
        <v>1</v>
      </c>
      <c r="I114" s="37">
        <f>SUM(I115:I118)</f>
        <v>9</v>
      </c>
    </row>
    <row r="115" spans="1:9" ht="20.100000000000001" hidden="1" customHeight="1" x14ac:dyDescent="0.15">
      <c r="A115" s="38"/>
      <c r="B115" s="108"/>
      <c r="C115" s="39" t="s">
        <v>0</v>
      </c>
      <c r="D115" s="40">
        <f t="shared" ref="D115:E118" si="15">F115+H115</f>
        <v>0</v>
      </c>
      <c r="E115" s="41">
        <f t="shared" si="15"/>
        <v>0</v>
      </c>
      <c r="F115" s="42">
        <v>0</v>
      </c>
      <c r="G115" s="43">
        <v>0</v>
      </c>
      <c r="H115" s="44">
        <v>0</v>
      </c>
      <c r="I115" s="45">
        <v>0</v>
      </c>
    </row>
    <row r="116" spans="1:9" ht="20.100000000000001" hidden="1" customHeight="1" x14ac:dyDescent="0.15">
      <c r="A116" s="38"/>
      <c r="B116" s="108"/>
      <c r="C116" s="46" t="s">
        <v>13</v>
      </c>
      <c r="D116" s="47">
        <f t="shared" si="15"/>
        <v>21</v>
      </c>
      <c r="E116" s="48">
        <f t="shared" si="15"/>
        <v>288.60000000000002</v>
      </c>
      <c r="F116" s="49">
        <v>21</v>
      </c>
      <c r="G116" s="50">
        <v>288.60000000000002</v>
      </c>
      <c r="H116" s="51">
        <v>0</v>
      </c>
      <c r="I116" s="52">
        <v>0</v>
      </c>
    </row>
    <row r="117" spans="1:9" ht="20.100000000000001" hidden="1" customHeight="1" x14ac:dyDescent="0.15">
      <c r="A117" s="38"/>
      <c r="B117" s="108"/>
      <c r="C117" s="46" t="s">
        <v>1</v>
      </c>
      <c r="D117" s="47">
        <f t="shared" si="15"/>
        <v>5</v>
      </c>
      <c r="E117" s="48">
        <f t="shared" si="15"/>
        <v>48</v>
      </c>
      <c r="F117" s="49">
        <v>5</v>
      </c>
      <c r="G117" s="50">
        <v>48</v>
      </c>
      <c r="H117" s="51">
        <v>0</v>
      </c>
      <c r="I117" s="52">
        <v>0</v>
      </c>
    </row>
    <row r="118" spans="1:9" ht="20.100000000000001" hidden="1" customHeight="1" x14ac:dyDescent="0.15">
      <c r="A118" s="38"/>
      <c r="B118" s="108"/>
      <c r="C118" s="53" t="s">
        <v>2</v>
      </c>
      <c r="D118" s="54">
        <f t="shared" si="15"/>
        <v>173</v>
      </c>
      <c r="E118" s="55">
        <f t="shared" si="15"/>
        <v>1314</v>
      </c>
      <c r="F118" s="56">
        <v>172</v>
      </c>
      <c r="G118" s="57">
        <v>1305</v>
      </c>
      <c r="H118" s="58">
        <v>1</v>
      </c>
      <c r="I118" s="59">
        <v>9</v>
      </c>
    </row>
    <row r="119" spans="1:9" ht="20.100000000000001" hidden="1" customHeight="1" x14ac:dyDescent="0.15">
      <c r="A119" s="38"/>
      <c r="B119" s="105" t="s">
        <v>7</v>
      </c>
      <c r="C119" s="12" t="s">
        <v>3</v>
      </c>
      <c r="D119" s="33">
        <f>SUM(H119,F119)</f>
        <v>67</v>
      </c>
      <c r="E119" s="34">
        <f>SUM(I119,G119)</f>
        <v>956.5</v>
      </c>
      <c r="F119" s="35">
        <f>SUM(F120:F123)</f>
        <v>65</v>
      </c>
      <c r="G119" s="36">
        <f>SUM(G120:G123)</f>
        <v>921.4</v>
      </c>
      <c r="H119" s="33">
        <f>SUM(H120:H123)</f>
        <v>2</v>
      </c>
      <c r="I119" s="37">
        <f>SUM(I120:I123)</f>
        <v>35.1</v>
      </c>
    </row>
    <row r="120" spans="1:9" ht="20.100000000000001" hidden="1" customHeight="1" x14ac:dyDescent="0.15">
      <c r="A120" s="38"/>
      <c r="B120" s="106"/>
      <c r="C120" s="39" t="s">
        <v>0</v>
      </c>
      <c r="D120" s="40">
        <f t="shared" ref="D120:E123" si="16">F120+H120</f>
        <v>2</v>
      </c>
      <c r="E120" s="41">
        <f t="shared" si="16"/>
        <v>38.6</v>
      </c>
      <c r="F120" s="42">
        <v>2</v>
      </c>
      <c r="G120" s="43">
        <v>38.6</v>
      </c>
      <c r="H120" s="44">
        <v>0</v>
      </c>
      <c r="I120" s="45">
        <v>0</v>
      </c>
    </row>
    <row r="121" spans="1:9" s="62" customFormat="1" ht="20.100000000000001" hidden="1" customHeight="1" x14ac:dyDescent="0.15">
      <c r="A121" s="38"/>
      <c r="B121" s="106"/>
      <c r="C121" s="46" t="s">
        <v>13</v>
      </c>
      <c r="D121" s="47">
        <f t="shared" si="16"/>
        <v>5</v>
      </c>
      <c r="E121" s="48">
        <f t="shared" si="16"/>
        <v>157.9</v>
      </c>
      <c r="F121" s="49">
        <v>5</v>
      </c>
      <c r="G121" s="50">
        <v>157.9</v>
      </c>
      <c r="H121" s="51">
        <v>0</v>
      </c>
      <c r="I121" s="52">
        <v>0</v>
      </c>
    </row>
    <row r="122" spans="1:9" ht="20.100000000000001" hidden="1" customHeight="1" x14ac:dyDescent="0.15">
      <c r="A122" s="38"/>
      <c r="B122" s="106"/>
      <c r="C122" s="46" t="s">
        <v>1</v>
      </c>
      <c r="D122" s="47">
        <f t="shared" si="16"/>
        <v>5</v>
      </c>
      <c r="E122" s="48">
        <f t="shared" si="16"/>
        <v>91</v>
      </c>
      <c r="F122" s="49">
        <v>5</v>
      </c>
      <c r="G122" s="50">
        <v>91</v>
      </c>
      <c r="H122" s="51">
        <v>0</v>
      </c>
      <c r="I122" s="52">
        <v>0</v>
      </c>
    </row>
    <row r="123" spans="1:9" ht="20.100000000000001" hidden="1" customHeight="1" x14ac:dyDescent="0.15">
      <c r="A123" s="38"/>
      <c r="B123" s="107"/>
      <c r="C123" s="53" t="s">
        <v>2</v>
      </c>
      <c r="D123" s="54">
        <f t="shared" si="16"/>
        <v>55</v>
      </c>
      <c r="E123" s="55">
        <f t="shared" si="16"/>
        <v>669</v>
      </c>
      <c r="F123" s="56">
        <v>53</v>
      </c>
      <c r="G123" s="57">
        <v>633.9</v>
      </c>
      <c r="H123" s="58">
        <v>2</v>
      </c>
      <c r="I123" s="59">
        <v>35.1</v>
      </c>
    </row>
    <row r="124" spans="1:9" ht="20.100000000000001" hidden="1" customHeight="1" x14ac:dyDescent="0.15">
      <c r="A124" s="38"/>
      <c r="B124" s="108" t="s">
        <v>8</v>
      </c>
      <c r="C124" s="12" t="s">
        <v>3</v>
      </c>
      <c r="D124" s="33">
        <f>SUM(H124,F124)</f>
        <v>154</v>
      </c>
      <c r="E124" s="34">
        <f>SUM(I124,G124)</f>
        <v>2253.1000000000004</v>
      </c>
      <c r="F124" s="35">
        <f>SUM(F125:F128)</f>
        <v>154</v>
      </c>
      <c r="G124" s="36">
        <f>SUM(G125:G128)</f>
        <v>2253.1000000000004</v>
      </c>
      <c r="H124" s="33">
        <f>SUM(H125:H128)</f>
        <v>0</v>
      </c>
      <c r="I124" s="37">
        <f>SUM(I125:I128)</f>
        <v>0</v>
      </c>
    </row>
    <row r="125" spans="1:9" ht="20.100000000000001" hidden="1" customHeight="1" x14ac:dyDescent="0.15">
      <c r="A125" s="38"/>
      <c r="B125" s="108"/>
      <c r="C125" s="39" t="s">
        <v>0</v>
      </c>
      <c r="D125" s="40">
        <f t="shared" ref="D125:E128" si="17">F125+H125</f>
        <v>3</v>
      </c>
      <c r="E125" s="41">
        <f t="shared" si="17"/>
        <v>312.8</v>
      </c>
      <c r="F125" s="42">
        <v>3</v>
      </c>
      <c r="G125" s="43">
        <v>312.8</v>
      </c>
      <c r="H125" s="44">
        <v>0</v>
      </c>
      <c r="I125" s="45">
        <v>0</v>
      </c>
    </row>
    <row r="126" spans="1:9" ht="20.100000000000001" hidden="1" customHeight="1" x14ac:dyDescent="0.15">
      <c r="A126" s="38"/>
      <c r="B126" s="108"/>
      <c r="C126" s="46" t="s">
        <v>13</v>
      </c>
      <c r="D126" s="47">
        <f t="shared" si="17"/>
        <v>0</v>
      </c>
      <c r="E126" s="48">
        <f t="shared" si="17"/>
        <v>0</v>
      </c>
      <c r="F126" s="49">
        <v>0</v>
      </c>
      <c r="G126" s="50">
        <v>0</v>
      </c>
      <c r="H126" s="51">
        <v>0</v>
      </c>
      <c r="I126" s="52">
        <v>0</v>
      </c>
    </row>
    <row r="127" spans="1:9" ht="20.100000000000001" hidden="1" customHeight="1" x14ac:dyDescent="0.15">
      <c r="A127" s="38"/>
      <c r="B127" s="108"/>
      <c r="C127" s="46" t="s">
        <v>1</v>
      </c>
      <c r="D127" s="47">
        <f t="shared" si="17"/>
        <v>24</v>
      </c>
      <c r="E127" s="48">
        <f t="shared" si="17"/>
        <v>350.4</v>
      </c>
      <c r="F127" s="49">
        <v>24</v>
      </c>
      <c r="G127" s="50">
        <v>350.4</v>
      </c>
      <c r="H127" s="51">
        <v>0</v>
      </c>
      <c r="I127" s="52">
        <v>0</v>
      </c>
    </row>
    <row r="128" spans="1:9" ht="20.100000000000001" hidden="1" customHeight="1" x14ac:dyDescent="0.15">
      <c r="A128" s="61"/>
      <c r="B128" s="109"/>
      <c r="C128" s="53" t="s">
        <v>2</v>
      </c>
      <c r="D128" s="54">
        <f t="shared" si="17"/>
        <v>127</v>
      </c>
      <c r="E128" s="55">
        <f t="shared" si="17"/>
        <v>1589.9</v>
      </c>
      <c r="F128" s="56">
        <v>127</v>
      </c>
      <c r="G128" s="57">
        <v>1589.9</v>
      </c>
      <c r="H128" s="58">
        <v>0</v>
      </c>
      <c r="I128" s="59">
        <v>0</v>
      </c>
    </row>
    <row r="129" spans="1:9" ht="20.100000000000001" hidden="1" customHeight="1" x14ac:dyDescent="0.15">
      <c r="A129" s="19"/>
      <c r="B129" s="20"/>
      <c r="C129" s="21"/>
      <c r="D129" s="17"/>
      <c r="E129" s="17"/>
      <c r="F129" s="17"/>
      <c r="G129" s="17"/>
      <c r="H129" s="17"/>
      <c r="I129" s="18"/>
    </row>
    <row r="130" spans="1:9" ht="20.100000000000001" hidden="1" customHeight="1" x14ac:dyDescent="0.15">
      <c r="A130" s="32" t="s">
        <v>16</v>
      </c>
      <c r="B130" s="110" t="s">
        <v>5</v>
      </c>
      <c r="C130" s="12" t="s">
        <v>3</v>
      </c>
      <c r="D130" s="33">
        <f>SUM(H130,F130)</f>
        <v>482</v>
      </c>
      <c r="E130" s="34">
        <f>SUM(I130,G130)</f>
        <v>7629.2000000000007</v>
      </c>
      <c r="F130" s="35">
        <f>SUM(F131:F134)</f>
        <v>469</v>
      </c>
      <c r="G130" s="36">
        <f>SUM(G131:G134)</f>
        <v>7358.2000000000007</v>
      </c>
      <c r="H130" s="33">
        <f>SUM(H131:H134)</f>
        <v>13</v>
      </c>
      <c r="I130" s="37">
        <f>SUM(I131:I134)</f>
        <v>271</v>
      </c>
    </row>
    <row r="131" spans="1:9" ht="20.100000000000001" hidden="1" customHeight="1" x14ac:dyDescent="0.15">
      <c r="A131" s="38"/>
      <c r="B131" s="108"/>
      <c r="C131" s="39" t="s">
        <v>0</v>
      </c>
      <c r="D131" s="40">
        <f t="shared" ref="D131:E134" si="18">F131+H131</f>
        <v>24</v>
      </c>
      <c r="E131" s="41">
        <f t="shared" si="18"/>
        <v>1716.8</v>
      </c>
      <c r="F131" s="42">
        <v>24</v>
      </c>
      <c r="G131" s="43">
        <v>1716.8</v>
      </c>
      <c r="H131" s="44">
        <v>0</v>
      </c>
      <c r="I131" s="45">
        <v>0</v>
      </c>
    </row>
    <row r="132" spans="1:9" ht="20.100000000000001" hidden="1" customHeight="1" x14ac:dyDescent="0.15">
      <c r="A132" s="38"/>
      <c r="B132" s="108"/>
      <c r="C132" s="46" t="s">
        <v>13</v>
      </c>
      <c r="D132" s="47">
        <f t="shared" si="18"/>
        <v>13</v>
      </c>
      <c r="E132" s="48">
        <f t="shared" si="18"/>
        <v>471</v>
      </c>
      <c r="F132" s="49">
        <v>13</v>
      </c>
      <c r="G132" s="50">
        <v>471</v>
      </c>
      <c r="H132" s="51">
        <v>0</v>
      </c>
      <c r="I132" s="52">
        <v>0</v>
      </c>
    </row>
    <row r="133" spans="1:9" ht="20.100000000000001" hidden="1" customHeight="1" x14ac:dyDescent="0.15">
      <c r="A133" s="38"/>
      <c r="B133" s="108"/>
      <c r="C133" s="46" t="s">
        <v>1</v>
      </c>
      <c r="D133" s="47">
        <f t="shared" si="18"/>
        <v>30</v>
      </c>
      <c r="E133" s="48">
        <f t="shared" si="18"/>
        <v>718.4</v>
      </c>
      <c r="F133" s="49">
        <v>30</v>
      </c>
      <c r="G133" s="50">
        <v>718.4</v>
      </c>
      <c r="H133" s="51">
        <v>0</v>
      </c>
      <c r="I133" s="52">
        <v>0</v>
      </c>
    </row>
    <row r="134" spans="1:9" ht="20.100000000000001" hidden="1" customHeight="1" x14ac:dyDescent="0.15">
      <c r="A134" s="38"/>
      <c r="B134" s="108"/>
      <c r="C134" s="53" t="s">
        <v>2</v>
      </c>
      <c r="D134" s="54">
        <f t="shared" si="18"/>
        <v>415</v>
      </c>
      <c r="E134" s="55">
        <f t="shared" si="18"/>
        <v>4723</v>
      </c>
      <c r="F134" s="56">
        <v>402</v>
      </c>
      <c r="G134" s="57">
        <v>4452</v>
      </c>
      <c r="H134" s="58">
        <v>13</v>
      </c>
      <c r="I134" s="59">
        <v>271</v>
      </c>
    </row>
    <row r="135" spans="1:9" ht="20.100000000000001" hidden="1" customHeight="1" x14ac:dyDescent="0.15">
      <c r="A135" s="38"/>
      <c r="B135" s="105" t="s">
        <v>6</v>
      </c>
      <c r="C135" s="12" t="s">
        <v>3</v>
      </c>
      <c r="D135" s="33">
        <f>SUM(H135,F135)</f>
        <v>200</v>
      </c>
      <c r="E135" s="34">
        <f>SUM(I135,G135)</f>
        <v>1715.1</v>
      </c>
      <c r="F135" s="35">
        <f>SUM(F136:F139)</f>
        <v>199</v>
      </c>
      <c r="G135" s="36">
        <f>SUM(G136:G139)</f>
        <v>1706.1</v>
      </c>
      <c r="H135" s="33">
        <f>SUM(H136:H139)</f>
        <v>1</v>
      </c>
      <c r="I135" s="37">
        <f>SUM(I136:I139)</f>
        <v>9</v>
      </c>
    </row>
    <row r="136" spans="1:9" ht="20.100000000000001" hidden="1" customHeight="1" x14ac:dyDescent="0.15">
      <c r="A136" s="38"/>
      <c r="B136" s="106"/>
      <c r="C136" s="39" t="s">
        <v>0</v>
      </c>
      <c r="D136" s="40">
        <f t="shared" ref="D136:E139" si="19">F136+H136</f>
        <v>0</v>
      </c>
      <c r="E136" s="41">
        <f t="shared" si="19"/>
        <v>0</v>
      </c>
      <c r="F136" s="42">
        <v>0</v>
      </c>
      <c r="G136" s="43">
        <v>0</v>
      </c>
      <c r="H136" s="44">
        <v>0</v>
      </c>
      <c r="I136" s="45">
        <v>0</v>
      </c>
    </row>
    <row r="137" spans="1:9" ht="20.100000000000001" hidden="1" customHeight="1" x14ac:dyDescent="0.15">
      <c r="A137" s="38"/>
      <c r="B137" s="106"/>
      <c r="C137" s="46" t="s">
        <v>13</v>
      </c>
      <c r="D137" s="47">
        <f t="shared" si="19"/>
        <v>22</v>
      </c>
      <c r="E137" s="48">
        <f t="shared" si="19"/>
        <v>343.1</v>
      </c>
      <c r="F137" s="49">
        <v>22</v>
      </c>
      <c r="G137" s="50">
        <v>343.1</v>
      </c>
      <c r="H137" s="51">
        <v>0</v>
      </c>
      <c r="I137" s="52">
        <v>0</v>
      </c>
    </row>
    <row r="138" spans="1:9" ht="20.100000000000001" hidden="1" customHeight="1" x14ac:dyDescent="0.15">
      <c r="A138" s="38"/>
      <c r="B138" s="106"/>
      <c r="C138" s="46" t="s">
        <v>1</v>
      </c>
      <c r="D138" s="47">
        <f t="shared" si="19"/>
        <v>5</v>
      </c>
      <c r="E138" s="48">
        <f t="shared" si="19"/>
        <v>48</v>
      </c>
      <c r="F138" s="49">
        <v>5</v>
      </c>
      <c r="G138" s="50">
        <v>48</v>
      </c>
      <c r="H138" s="51">
        <v>0</v>
      </c>
      <c r="I138" s="52">
        <v>0</v>
      </c>
    </row>
    <row r="139" spans="1:9" ht="20.100000000000001" hidden="1" customHeight="1" x14ac:dyDescent="0.15">
      <c r="A139" s="38"/>
      <c r="B139" s="107"/>
      <c r="C139" s="53" t="s">
        <v>2</v>
      </c>
      <c r="D139" s="54">
        <f t="shared" si="19"/>
        <v>173</v>
      </c>
      <c r="E139" s="55">
        <f t="shared" si="19"/>
        <v>1324</v>
      </c>
      <c r="F139" s="56">
        <v>172</v>
      </c>
      <c r="G139" s="57">
        <v>1315</v>
      </c>
      <c r="H139" s="58">
        <v>1</v>
      </c>
      <c r="I139" s="59">
        <v>9</v>
      </c>
    </row>
    <row r="140" spans="1:9" ht="20.100000000000001" hidden="1" customHeight="1" x14ac:dyDescent="0.15">
      <c r="A140" s="38"/>
      <c r="B140" s="108" t="s">
        <v>7</v>
      </c>
      <c r="C140" s="12" t="s">
        <v>3</v>
      </c>
      <c r="D140" s="33">
        <f>SUM(H140,F140)</f>
        <v>66</v>
      </c>
      <c r="E140" s="34">
        <f>SUM(I140,G140)</f>
        <v>954.9</v>
      </c>
      <c r="F140" s="35">
        <f>SUM(F141:F144)</f>
        <v>64</v>
      </c>
      <c r="G140" s="36">
        <f>SUM(G141:G144)</f>
        <v>919.8</v>
      </c>
      <c r="H140" s="33">
        <f>SUM(H141:H144)</f>
        <v>2</v>
      </c>
      <c r="I140" s="37">
        <f>SUM(I141:I144)</f>
        <v>35.1</v>
      </c>
    </row>
    <row r="141" spans="1:9" ht="20.100000000000001" hidden="1" customHeight="1" x14ac:dyDescent="0.15">
      <c r="A141" s="38"/>
      <c r="B141" s="108"/>
      <c r="C141" s="39" t="s">
        <v>0</v>
      </c>
      <c r="D141" s="44">
        <f t="shared" ref="D141:E144" si="20">F141+H141</f>
        <v>2</v>
      </c>
      <c r="E141" s="41">
        <f t="shared" si="20"/>
        <v>38.6</v>
      </c>
      <c r="F141" s="42">
        <v>2</v>
      </c>
      <c r="G141" s="43">
        <v>38.6</v>
      </c>
      <c r="H141" s="44">
        <v>0</v>
      </c>
      <c r="I141" s="45">
        <v>0</v>
      </c>
    </row>
    <row r="142" spans="1:9" ht="20.100000000000001" hidden="1" customHeight="1" x14ac:dyDescent="0.15">
      <c r="A142" s="38"/>
      <c r="B142" s="108"/>
      <c r="C142" s="46" t="s">
        <v>13</v>
      </c>
      <c r="D142" s="51">
        <f t="shared" si="20"/>
        <v>5</v>
      </c>
      <c r="E142" s="48">
        <f t="shared" si="20"/>
        <v>157.9</v>
      </c>
      <c r="F142" s="49">
        <v>5</v>
      </c>
      <c r="G142" s="50">
        <v>157.9</v>
      </c>
      <c r="H142" s="51">
        <v>0</v>
      </c>
      <c r="I142" s="52">
        <v>0</v>
      </c>
    </row>
    <row r="143" spans="1:9" ht="20.100000000000001" hidden="1" customHeight="1" x14ac:dyDescent="0.15">
      <c r="A143" s="38"/>
      <c r="B143" s="108"/>
      <c r="C143" s="46" t="s">
        <v>1</v>
      </c>
      <c r="D143" s="51">
        <f t="shared" si="20"/>
        <v>5</v>
      </c>
      <c r="E143" s="48">
        <f t="shared" si="20"/>
        <v>91</v>
      </c>
      <c r="F143" s="49">
        <v>5</v>
      </c>
      <c r="G143" s="50">
        <v>91</v>
      </c>
      <c r="H143" s="51">
        <v>0</v>
      </c>
      <c r="I143" s="52">
        <v>0</v>
      </c>
    </row>
    <row r="144" spans="1:9" ht="20.100000000000001" hidden="1" customHeight="1" x14ac:dyDescent="0.15">
      <c r="A144" s="38"/>
      <c r="B144" s="108"/>
      <c r="C144" s="53" t="s">
        <v>2</v>
      </c>
      <c r="D144" s="58">
        <f t="shared" si="20"/>
        <v>54</v>
      </c>
      <c r="E144" s="55">
        <f t="shared" si="20"/>
        <v>667.4</v>
      </c>
      <c r="F144" s="56">
        <v>52</v>
      </c>
      <c r="G144" s="57">
        <v>632.29999999999995</v>
      </c>
      <c r="H144" s="58">
        <v>2</v>
      </c>
      <c r="I144" s="59">
        <v>35.1</v>
      </c>
    </row>
    <row r="145" spans="1:9" ht="20.100000000000001" hidden="1" customHeight="1" x14ac:dyDescent="0.15">
      <c r="A145" s="38"/>
      <c r="B145" s="105" t="s">
        <v>8</v>
      </c>
      <c r="C145" s="12" t="s">
        <v>3</v>
      </c>
      <c r="D145" s="33">
        <f>SUM(H145,F145)</f>
        <v>154</v>
      </c>
      <c r="E145" s="34">
        <f>SUM(I145,G145)</f>
        <v>2253.1000000000004</v>
      </c>
      <c r="F145" s="35">
        <f>SUM(F146:F149)</f>
        <v>154</v>
      </c>
      <c r="G145" s="36">
        <f>SUM(G146:G149)</f>
        <v>2253.1000000000004</v>
      </c>
      <c r="H145" s="33">
        <f>SUM(H146:H149)</f>
        <v>0</v>
      </c>
      <c r="I145" s="37">
        <f>SUM(I146:I149)</f>
        <v>0</v>
      </c>
    </row>
    <row r="146" spans="1:9" ht="20.100000000000001" hidden="1" customHeight="1" x14ac:dyDescent="0.15">
      <c r="A146" s="38"/>
      <c r="B146" s="106"/>
      <c r="C146" s="39" t="s">
        <v>0</v>
      </c>
      <c r="D146" s="44">
        <f t="shared" ref="D146:E149" si="21">F146+H146</f>
        <v>3</v>
      </c>
      <c r="E146" s="41">
        <f t="shared" si="21"/>
        <v>312.8</v>
      </c>
      <c r="F146" s="42">
        <v>3</v>
      </c>
      <c r="G146" s="43">
        <v>312.8</v>
      </c>
      <c r="H146" s="44">
        <v>0</v>
      </c>
      <c r="I146" s="45">
        <v>0</v>
      </c>
    </row>
    <row r="147" spans="1:9" ht="20.100000000000001" hidden="1" customHeight="1" x14ac:dyDescent="0.15">
      <c r="A147" s="38"/>
      <c r="B147" s="106"/>
      <c r="C147" s="46" t="s">
        <v>13</v>
      </c>
      <c r="D147" s="51">
        <f t="shared" si="21"/>
        <v>0</v>
      </c>
      <c r="E147" s="48">
        <f t="shared" si="21"/>
        <v>0</v>
      </c>
      <c r="F147" s="49">
        <v>0</v>
      </c>
      <c r="G147" s="50">
        <v>0</v>
      </c>
      <c r="H147" s="51">
        <v>0</v>
      </c>
      <c r="I147" s="52">
        <v>0</v>
      </c>
    </row>
    <row r="148" spans="1:9" ht="20.100000000000001" hidden="1" customHeight="1" x14ac:dyDescent="0.15">
      <c r="A148" s="38"/>
      <c r="B148" s="106"/>
      <c r="C148" s="46" t="s">
        <v>1</v>
      </c>
      <c r="D148" s="51">
        <f t="shared" si="21"/>
        <v>24</v>
      </c>
      <c r="E148" s="48">
        <f t="shared" si="21"/>
        <v>350.4</v>
      </c>
      <c r="F148" s="49">
        <v>24</v>
      </c>
      <c r="G148" s="50">
        <v>350.4</v>
      </c>
      <c r="H148" s="51">
        <v>0</v>
      </c>
      <c r="I148" s="52">
        <v>0</v>
      </c>
    </row>
    <row r="149" spans="1:9" ht="20.100000000000001" hidden="1" customHeight="1" x14ac:dyDescent="0.15">
      <c r="A149" s="61"/>
      <c r="B149" s="107"/>
      <c r="C149" s="53" t="s">
        <v>2</v>
      </c>
      <c r="D149" s="58">
        <f t="shared" si="21"/>
        <v>127</v>
      </c>
      <c r="E149" s="55">
        <f t="shared" si="21"/>
        <v>1589.9</v>
      </c>
      <c r="F149" s="56">
        <v>127</v>
      </c>
      <c r="G149" s="57">
        <v>1589.9</v>
      </c>
      <c r="H149" s="58">
        <v>0</v>
      </c>
      <c r="I149" s="59">
        <v>0</v>
      </c>
    </row>
    <row r="150" spans="1:9" ht="20.100000000000001" hidden="1" customHeight="1" x14ac:dyDescent="0.15">
      <c r="A150" s="32" t="s">
        <v>17</v>
      </c>
      <c r="B150" s="105" t="s">
        <v>5</v>
      </c>
      <c r="C150" s="12" t="s">
        <v>3</v>
      </c>
      <c r="D150" s="33">
        <f>SUM(H150,F150)</f>
        <v>489</v>
      </c>
      <c r="E150" s="34">
        <f>SUM(I150,G150)</f>
        <v>7753.7000000000007</v>
      </c>
      <c r="F150" s="35">
        <f>SUM(F151:F154)</f>
        <v>476</v>
      </c>
      <c r="G150" s="36">
        <f>SUM(G151:G154)</f>
        <v>7482.7000000000007</v>
      </c>
      <c r="H150" s="33">
        <f>SUM(H151:H154)</f>
        <v>13</v>
      </c>
      <c r="I150" s="37">
        <f>SUM(I151:I154)</f>
        <v>271</v>
      </c>
    </row>
    <row r="151" spans="1:9" ht="20.100000000000001" hidden="1" customHeight="1" x14ac:dyDescent="0.15">
      <c r="A151" s="38"/>
      <c r="B151" s="106"/>
      <c r="C151" s="39" t="s">
        <v>0</v>
      </c>
      <c r="D151" s="44">
        <f t="shared" ref="D151:E154" si="22">F151+H151</f>
        <v>25</v>
      </c>
      <c r="E151" s="41">
        <f t="shared" si="22"/>
        <v>1767.3</v>
      </c>
      <c r="F151" s="42">
        <v>25</v>
      </c>
      <c r="G151" s="43">
        <v>1767.3</v>
      </c>
      <c r="H151" s="44">
        <v>0</v>
      </c>
      <c r="I151" s="45">
        <v>0</v>
      </c>
    </row>
    <row r="152" spans="1:9" ht="20.100000000000001" hidden="1" customHeight="1" x14ac:dyDescent="0.15">
      <c r="A152" s="38"/>
      <c r="B152" s="106"/>
      <c r="C152" s="46" t="s">
        <v>13</v>
      </c>
      <c r="D152" s="51">
        <f t="shared" si="22"/>
        <v>13</v>
      </c>
      <c r="E152" s="48">
        <f t="shared" si="22"/>
        <v>471</v>
      </c>
      <c r="F152" s="49">
        <v>13</v>
      </c>
      <c r="G152" s="50">
        <v>471</v>
      </c>
      <c r="H152" s="51">
        <v>0</v>
      </c>
      <c r="I152" s="52">
        <v>0</v>
      </c>
    </row>
    <row r="153" spans="1:9" ht="20.100000000000001" hidden="1" customHeight="1" x14ac:dyDescent="0.15">
      <c r="A153" s="38"/>
      <c r="B153" s="106"/>
      <c r="C153" s="46" t="s">
        <v>1</v>
      </c>
      <c r="D153" s="51">
        <f t="shared" si="22"/>
        <v>30</v>
      </c>
      <c r="E153" s="48">
        <f t="shared" si="22"/>
        <v>718.4</v>
      </c>
      <c r="F153" s="49">
        <v>30</v>
      </c>
      <c r="G153" s="50">
        <v>718.4</v>
      </c>
      <c r="H153" s="51">
        <v>0</v>
      </c>
      <c r="I153" s="52">
        <v>0</v>
      </c>
    </row>
    <row r="154" spans="1:9" ht="20.100000000000001" hidden="1" customHeight="1" x14ac:dyDescent="0.15">
      <c r="A154" s="38"/>
      <c r="B154" s="107"/>
      <c r="C154" s="53" t="s">
        <v>2</v>
      </c>
      <c r="D154" s="58">
        <f t="shared" si="22"/>
        <v>421</v>
      </c>
      <c r="E154" s="55">
        <f t="shared" si="22"/>
        <v>4797</v>
      </c>
      <c r="F154" s="56">
        <v>408</v>
      </c>
      <c r="G154" s="57">
        <v>4526</v>
      </c>
      <c r="H154" s="58">
        <v>13</v>
      </c>
      <c r="I154" s="59">
        <v>271</v>
      </c>
    </row>
    <row r="155" spans="1:9" ht="20.100000000000001" hidden="1" customHeight="1" x14ac:dyDescent="0.15">
      <c r="A155" s="38"/>
      <c r="B155" s="108" t="s">
        <v>6</v>
      </c>
      <c r="C155" s="12" t="s">
        <v>3</v>
      </c>
      <c r="D155" s="33">
        <f>SUM(H155,F155)</f>
        <v>200</v>
      </c>
      <c r="E155" s="34">
        <f>SUM(I155,G155)</f>
        <v>1715.1</v>
      </c>
      <c r="F155" s="35">
        <f>SUM(F156:F159)</f>
        <v>199</v>
      </c>
      <c r="G155" s="36">
        <f>SUM(G156:G159)</f>
        <v>1706.1</v>
      </c>
      <c r="H155" s="33">
        <f>SUM(H156:H159)</f>
        <v>1</v>
      </c>
      <c r="I155" s="37">
        <f>SUM(I156:I159)</f>
        <v>9</v>
      </c>
    </row>
    <row r="156" spans="1:9" ht="20.100000000000001" hidden="1" customHeight="1" x14ac:dyDescent="0.15">
      <c r="A156" s="38"/>
      <c r="B156" s="108"/>
      <c r="C156" s="39" t="s">
        <v>0</v>
      </c>
      <c r="D156" s="44">
        <f t="shared" ref="D156:E159" si="23">F156+H156</f>
        <v>0</v>
      </c>
      <c r="E156" s="41">
        <f t="shared" si="23"/>
        <v>0</v>
      </c>
      <c r="F156" s="42">
        <v>0</v>
      </c>
      <c r="G156" s="43">
        <v>0</v>
      </c>
      <c r="H156" s="44">
        <v>0</v>
      </c>
      <c r="I156" s="45">
        <v>0</v>
      </c>
    </row>
    <row r="157" spans="1:9" ht="20.100000000000001" hidden="1" customHeight="1" x14ac:dyDescent="0.15">
      <c r="A157" s="38"/>
      <c r="B157" s="108"/>
      <c r="C157" s="46" t="s">
        <v>13</v>
      </c>
      <c r="D157" s="51">
        <f t="shared" si="23"/>
        <v>22</v>
      </c>
      <c r="E157" s="48">
        <f t="shared" si="23"/>
        <v>343.1</v>
      </c>
      <c r="F157" s="49">
        <v>22</v>
      </c>
      <c r="G157" s="50">
        <v>343.1</v>
      </c>
      <c r="H157" s="51">
        <v>0</v>
      </c>
      <c r="I157" s="52">
        <v>0</v>
      </c>
    </row>
    <row r="158" spans="1:9" ht="20.100000000000001" hidden="1" customHeight="1" x14ac:dyDescent="0.15">
      <c r="A158" s="38"/>
      <c r="B158" s="108"/>
      <c r="C158" s="46" t="s">
        <v>1</v>
      </c>
      <c r="D158" s="51">
        <f t="shared" si="23"/>
        <v>5</v>
      </c>
      <c r="E158" s="48">
        <f t="shared" si="23"/>
        <v>48</v>
      </c>
      <c r="F158" s="49">
        <v>5</v>
      </c>
      <c r="G158" s="50">
        <v>48</v>
      </c>
      <c r="H158" s="51">
        <v>0</v>
      </c>
      <c r="I158" s="52">
        <v>0</v>
      </c>
    </row>
    <row r="159" spans="1:9" ht="20.100000000000001" hidden="1" customHeight="1" x14ac:dyDescent="0.15">
      <c r="A159" s="38"/>
      <c r="B159" s="108"/>
      <c r="C159" s="53" t="s">
        <v>2</v>
      </c>
      <c r="D159" s="58">
        <f t="shared" si="23"/>
        <v>173</v>
      </c>
      <c r="E159" s="55">
        <f t="shared" si="23"/>
        <v>1324</v>
      </c>
      <c r="F159" s="56">
        <v>172</v>
      </c>
      <c r="G159" s="57">
        <v>1315</v>
      </c>
      <c r="H159" s="58">
        <v>1</v>
      </c>
      <c r="I159" s="59">
        <v>9</v>
      </c>
    </row>
    <row r="160" spans="1:9" ht="20.100000000000001" hidden="1" customHeight="1" x14ac:dyDescent="0.15">
      <c r="A160" s="38"/>
      <c r="B160" s="105" t="s">
        <v>7</v>
      </c>
      <c r="C160" s="12" t="s">
        <v>3</v>
      </c>
      <c r="D160" s="33">
        <f>SUM(H160,F160)</f>
        <v>66</v>
      </c>
      <c r="E160" s="34">
        <f>SUM(I160,G160)</f>
        <v>954.9</v>
      </c>
      <c r="F160" s="35">
        <f>SUM(F161:F164)</f>
        <v>64</v>
      </c>
      <c r="G160" s="36">
        <f>SUM(G161:G164)</f>
        <v>919.8</v>
      </c>
      <c r="H160" s="33">
        <f>SUM(H161:H164)</f>
        <v>2</v>
      </c>
      <c r="I160" s="37">
        <f>SUM(I161:I164)</f>
        <v>35.1</v>
      </c>
    </row>
    <row r="161" spans="1:9" ht="20.100000000000001" hidden="1" customHeight="1" x14ac:dyDescent="0.15">
      <c r="A161" s="38"/>
      <c r="B161" s="106"/>
      <c r="C161" s="39" t="s">
        <v>0</v>
      </c>
      <c r="D161" s="44">
        <f t="shared" ref="D161:E164" si="24">F161+H161</f>
        <v>2</v>
      </c>
      <c r="E161" s="41">
        <f t="shared" si="24"/>
        <v>38.6</v>
      </c>
      <c r="F161" s="42">
        <v>2</v>
      </c>
      <c r="G161" s="43">
        <v>38.6</v>
      </c>
      <c r="H161" s="44">
        <v>0</v>
      </c>
      <c r="I161" s="45">
        <v>0</v>
      </c>
    </row>
    <row r="162" spans="1:9" ht="20.100000000000001" hidden="1" customHeight="1" x14ac:dyDescent="0.15">
      <c r="A162" s="38"/>
      <c r="B162" s="106"/>
      <c r="C162" s="46" t="s">
        <v>13</v>
      </c>
      <c r="D162" s="51">
        <f t="shared" si="24"/>
        <v>5</v>
      </c>
      <c r="E162" s="48">
        <f t="shared" si="24"/>
        <v>157.9</v>
      </c>
      <c r="F162" s="49">
        <v>5</v>
      </c>
      <c r="G162" s="50">
        <v>157.9</v>
      </c>
      <c r="H162" s="51">
        <v>0</v>
      </c>
      <c r="I162" s="52">
        <v>0</v>
      </c>
    </row>
    <row r="163" spans="1:9" ht="20.100000000000001" hidden="1" customHeight="1" x14ac:dyDescent="0.15">
      <c r="A163" s="38"/>
      <c r="B163" s="106"/>
      <c r="C163" s="46" t="s">
        <v>1</v>
      </c>
      <c r="D163" s="51">
        <f t="shared" si="24"/>
        <v>5</v>
      </c>
      <c r="E163" s="48">
        <f t="shared" si="24"/>
        <v>91</v>
      </c>
      <c r="F163" s="49">
        <v>5</v>
      </c>
      <c r="G163" s="50">
        <v>91</v>
      </c>
      <c r="H163" s="51">
        <v>0</v>
      </c>
      <c r="I163" s="52">
        <v>0</v>
      </c>
    </row>
    <row r="164" spans="1:9" ht="20.100000000000001" hidden="1" customHeight="1" x14ac:dyDescent="0.15">
      <c r="A164" s="38"/>
      <c r="B164" s="107"/>
      <c r="C164" s="53" t="s">
        <v>2</v>
      </c>
      <c r="D164" s="58">
        <f t="shared" si="24"/>
        <v>54</v>
      </c>
      <c r="E164" s="55">
        <f t="shared" si="24"/>
        <v>667.4</v>
      </c>
      <c r="F164" s="56">
        <v>52</v>
      </c>
      <c r="G164" s="57">
        <v>632.29999999999995</v>
      </c>
      <c r="H164" s="58">
        <v>2</v>
      </c>
      <c r="I164" s="59">
        <v>35.1</v>
      </c>
    </row>
    <row r="165" spans="1:9" ht="20.100000000000001" hidden="1" customHeight="1" x14ac:dyDescent="0.15">
      <c r="A165" s="38"/>
      <c r="B165" s="108" t="s">
        <v>8</v>
      </c>
      <c r="C165" s="12" t="s">
        <v>3</v>
      </c>
      <c r="D165" s="33">
        <f>SUM(H165,F165)</f>
        <v>154</v>
      </c>
      <c r="E165" s="34">
        <f>SUM(I165,G165)</f>
        <v>2253.1000000000004</v>
      </c>
      <c r="F165" s="35">
        <f>SUM(F166:F169)</f>
        <v>154</v>
      </c>
      <c r="G165" s="36">
        <f>SUM(G166:G169)</f>
        <v>2253.1000000000004</v>
      </c>
      <c r="H165" s="33">
        <f>SUM(H166:H169)</f>
        <v>0</v>
      </c>
      <c r="I165" s="37">
        <f>SUM(I166:I169)</f>
        <v>0</v>
      </c>
    </row>
    <row r="166" spans="1:9" ht="20.100000000000001" hidden="1" customHeight="1" x14ac:dyDescent="0.15">
      <c r="A166" s="38"/>
      <c r="B166" s="108"/>
      <c r="C166" s="39" t="s">
        <v>0</v>
      </c>
      <c r="D166" s="44">
        <f t="shared" ref="D166:E169" si="25">F166+H166</f>
        <v>3</v>
      </c>
      <c r="E166" s="41">
        <f t="shared" si="25"/>
        <v>312.8</v>
      </c>
      <c r="F166" s="42">
        <v>3</v>
      </c>
      <c r="G166" s="43">
        <v>312.8</v>
      </c>
      <c r="H166" s="44">
        <v>0</v>
      </c>
      <c r="I166" s="45">
        <v>0</v>
      </c>
    </row>
    <row r="167" spans="1:9" ht="20.100000000000001" hidden="1" customHeight="1" x14ac:dyDescent="0.15">
      <c r="A167" s="38"/>
      <c r="B167" s="108"/>
      <c r="C167" s="46" t="s">
        <v>13</v>
      </c>
      <c r="D167" s="51">
        <f t="shared" si="25"/>
        <v>0</v>
      </c>
      <c r="E167" s="48">
        <f t="shared" si="25"/>
        <v>0</v>
      </c>
      <c r="F167" s="49">
        <v>0</v>
      </c>
      <c r="G167" s="50">
        <v>0</v>
      </c>
      <c r="H167" s="51">
        <v>0</v>
      </c>
      <c r="I167" s="52">
        <v>0</v>
      </c>
    </row>
    <row r="168" spans="1:9" ht="20.100000000000001" hidden="1" customHeight="1" x14ac:dyDescent="0.15">
      <c r="A168" s="38"/>
      <c r="B168" s="108"/>
      <c r="C168" s="46" t="s">
        <v>1</v>
      </c>
      <c r="D168" s="51">
        <f t="shared" si="25"/>
        <v>24</v>
      </c>
      <c r="E168" s="48">
        <f t="shared" si="25"/>
        <v>350.4</v>
      </c>
      <c r="F168" s="49">
        <v>24</v>
      </c>
      <c r="G168" s="50">
        <v>350.4</v>
      </c>
      <c r="H168" s="51">
        <v>0</v>
      </c>
      <c r="I168" s="52">
        <v>0</v>
      </c>
    </row>
    <row r="169" spans="1:9" ht="20.100000000000001" hidden="1" customHeight="1" x14ac:dyDescent="0.15">
      <c r="A169" s="61"/>
      <c r="B169" s="109"/>
      <c r="C169" s="53" t="s">
        <v>2</v>
      </c>
      <c r="D169" s="58">
        <f t="shared" si="25"/>
        <v>127</v>
      </c>
      <c r="E169" s="55">
        <f t="shared" si="25"/>
        <v>1589.9</v>
      </c>
      <c r="F169" s="56">
        <v>127</v>
      </c>
      <c r="G169" s="57">
        <v>1589.9</v>
      </c>
      <c r="H169" s="58">
        <v>0</v>
      </c>
      <c r="I169" s="59">
        <v>0</v>
      </c>
    </row>
    <row r="170" spans="1:9" ht="20.100000000000001" hidden="1" customHeight="1" x14ac:dyDescent="0.15">
      <c r="A170" s="32" t="s">
        <v>18</v>
      </c>
      <c r="B170" s="110" t="s">
        <v>5</v>
      </c>
      <c r="C170" s="12" t="s">
        <v>3</v>
      </c>
      <c r="D170" s="33">
        <f>SUM(H170,F170)</f>
        <v>905</v>
      </c>
      <c r="E170" s="34">
        <f>SUM(I170,G170)</f>
        <v>12660.5</v>
      </c>
      <c r="F170" s="35">
        <f>SUM(F171:F174)</f>
        <v>890</v>
      </c>
      <c r="G170" s="36">
        <f>SUM(G171:G174)</f>
        <v>12354.5</v>
      </c>
      <c r="H170" s="33">
        <f>SUM(H171:H174)</f>
        <v>15</v>
      </c>
      <c r="I170" s="37">
        <f>SUM(I171:I174)</f>
        <v>306</v>
      </c>
    </row>
    <row r="171" spans="1:9" ht="20.100000000000001" hidden="1" customHeight="1" x14ac:dyDescent="0.15">
      <c r="A171" s="38"/>
      <c r="B171" s="108"/>
      <c r="C171" s="39" t="s">
        <v>0</v>
      </c>
      <c r="D171" s="44">
        <f t="shared" ref="D171:E174" si="26">F171+H171</f>
        <v>30</v>
      </c>
      <c r="E171" s="41">
        <f t="shared" si="26"/>
        <v>2118.6999999999998</v>
      </c>
      <c r="F171" s="42">
        <v>30</v>
      </c>
      <c r="G171" s="43">
        <v>2118.6999999999998</v>
      </c>
      <c r="H171" s="44">
        <v>0</v>
      </c>
      <c r="I171" s="45">
        <v>0</v>
      </c>
    </row>
    <row r="172" spans="1:9" ht="20.100000000000001" hidden="1" customHeight="1" x14ac:dyDescent="0.15">
      <c r="A172" s="38"/>
      <c r="B172" s="108"/>
      <c r="C172" s="46" t="s">
        <v>13</v>
      </c>
      <c r="D172" s="51">
        <f t="shared" si="26"/>
        <v>39</v>
      </c>
      <c r="E172" s="48">
        <f t="shared" si="26"/>
        <v>952</v>
      </c>
      <c r="F172" s="49">
        <v>39</v>
      </c>
      <c r="G172" s="50">
        <v>952</v>
      </c>
      <c r="H172" s="51">
        <v>0</v>
      </c>
      <c r="I172" s="52">
        <v>0</v>
      </c>
    </row>
    <row r="173" spans="1:9" ht="20.100000000000001" hidden="1" customHeight="1" x14ac:dyDescent="0.15">
      <c r="A173" s="38"/>
      <c r="B173" s="108"/>
      <c r="C173" s="46" t="s">
        <v>1</v>
      </c>
      <c r="D173" s="51">
        <f t="shared" si="26"/>
        <v>64</v>
      </c>
      <c r="E173" s="48">
        <f t="shared" si="26"/>
        <v>1207.8</v>
      </c>
      <c r="F173" s="49">
        <v>64</v>
      </c>
      <c r="G173" s="50">
        <v>1207.8</v>
      </c>
      <c r="H173" s="51">
        <v>0</v>
      </c>
      <c r="I173" s="52">
        <v>0</v>
      </c>
    </row>
    <row r="174" spans="1:9" ht="20.100000000000001" hidden="1" customHeight="1" thickBot="1" x14ac:dyDescent="0.2">
      <c r="A174" s="63"/>
      <c r="B174" s="111"/>
      <c r="C174" s="64" t="s">
        <v>2</v>
      </c>
      <c r="D174" s="65">
        <f t="shared" si="26"/>
        <v>772</v>
      </c>
      <c r="E174" s="66">
        <f t="shared" si="26"/>
        <v>8382</v>
      </c>
      <c r="F174" s="67">
        <v>757</v>
      </c>
      <c r="G174" s="68">
        <v>8076</v>
      </c>
      <c r="H174" s="65">
        <v>15</v>
      </c>
      <c r="I174" s="69">
        <v>306</v>
      </c>
    </row>
    <row r="175" spans="1:9" ht="15.95" customHeight="1" x14ac:dyDescent="0.15">
      <c r="A175" s="75"/>
      <c r="B175" s="75"/>
      <c r="C175" s="74"/>
      <c r="D175" s="26"/>
      <c r="E175" s="26"/>
      <c r="F175" s="26"/>
      <c r="G175" s="26"/>
      <c r="H175" s="26"/>
      <c r="I175" s="27"/>
    </row>
    <row r="176" spans="1:9" s="76" customFormat="1" ht="15.95" customHeight="1" x14ac:dyDescent="0.15">
      <c r="A176" s="94">
        <v>27</v>
      </c>
      <c r="B176" s="95"/>
      <c r="C176" s="72" t="s">
        <v>3</v>
      </c>
      <c r="D176" s="22">
        <f>SUM(H176,F176)</f>
        <v>874</v>
      </c>
      <c r="E176" s="23">
        <f>SUM(I176,G176)</f>
        <v>13587</v>
      </c>
      <c r="F176" s="23">
        <f>SUM(F177:F180)</f>
        <v>866</v>
      </c>
      <c r="G176" s="23">
        <f>SUM(G177:G180)</f>
        <v>13498</v>
      </c>
      <c r="H176" s="23">
        <f>SUM(H177:H180)</f>
        <v>8</v>
      </c>
      <c r="I176" s="24">
        <f>SUM(I177:I180)</f>
        <v>89</v>
      </c>
    </row>
    <row r="177" spans="1:10" s="76" customFormat="1" ht="15.95" customHeight="1" x14ac:dyDescent="0.15">
      <c r="A177" s="94"/>
      <c r="B177" s="95"/>
      <c r="C177" s="73" t="s">
        <v>0</v>
      </c>
      <c r="D177" s="25">
        <v>30</v>
      </c>
      <c r="E177" s="26">
        <v>2241</v>
      </c>
      <c r="F177" s="26">
        <v>30</v>
      </c>
      <c r="G177" s="26">
        <v>2241</v>
      </c>
      <c r="H177" s="26">
        <v>0</v>
      </c>
      <c r="I177" s="27">
        <v>0</v>
      </c>
    </row>
    <row r="178" spans="1:10" s="76" customFormat="1" ht="15.95" customHeight="1" x14ac:dyDescent="0.15">
      <c r="A178" s="94"/>
      <c r="B178" s="95"/>
      <c r="C178" s="73" t="s">
        <v>13</v>
      </c>
      <c r="D178" s="25">
        <v>39</v>
      </c>
      <c r="E178" s="26">
        <v>1146</v>
      </c>
      <c r="F178" s="26">
        <v>39</v>
      </c>
      <c r="G178" s="26">
        <v>1146</v>
      </c>
      <c r="H178" s="26">
        <v>0</v>
      </c>
      <c r="I178" s="27">
        <v>0</v>
      </c>
    </row>
    <row r="179" spans="1:10" s="76" customFormat="1" ht="15.95" customHeight="1" x14ac:dyDescent="0.15">
      <c r="A179" s="94"/>
      <c r="B179" s="95"/>
      <c r="C179" s="73" t="s">
        <v>20</v>
      </c>
      <c r="D179" s="25">
        <v>63</v>
      </c>
      <c r="E179" s="26">
        <v>1181</v>
      </c>
      <c r="F179" s="26">
        <v>63</v>
      </c>
      <c r="G179" s="26">
        <v>1181</v>
      </c>
      <c r="H179" s="26">
        <v>0</v>
      </c>
      <c r="I179" s="27">
        <v>0</v>
      </c>
    </row>
    <row r="180" spans="1:10" s="76" customFormat="1" ht="15.95" customHeight="1" x14ac:dyDescent="0.15">
      <c r="A180" s="94"/>
      <c r="B180" s="95"/>
      <c r="C180" s="86" t="s">
        <v>2</v>
      </c>
      <c r="D180" s="83">
        <v>742</v>
      </c>
      <c r="E180" s="84">
        <v>9019</v>
      </c>
      <c r="F180" s="84">
        <v>734</v>
      </c>
      <c r="G180" s="84">
        <v>8930</v>
      </c>
      <c r="H180" s="84">
        <v>8</v>
      </c>
      <c r="I180" s="85">
        <v>89</v>
      </c>
      <c r="J180" s="77"/>
    </row>
    <row r="182" spans="1:10" s="76" customFormat="1" ht="15.95" customHeight="1" x14ac:dyDescent="0.15">
      <c r="A182" s="94">
        <v>28</v>
      </c>
      <c r="B182" s="95"/>
      <c r="C182" s="72" t="s">
        <v>3</v>
      </c>
      <c r="D182" s="22">
        <f>SUM(H182,F182)</f>
        <v>874</v>
      </c>
      <c r="E182" s="23">
        <f>SUM(I182,G182)</f>
        <v>13597</v>
      </c>
      <c r="F182" s="23">
        <f>SUM(F183:F186)</f>
        <v>866</v>
      </c>
      <c r="G182" s="23">
        <f>SUM(G183:G186)</f>
        <v>13508</v>
      </c>
      <c r="H182" s="23">
        <f>SUM(H183:H186)</f>
        <v>8</v>
      </c>
      <c r="I182" s="24">
        <f>SUM(I183:I186)</f>
        <v>89</v>
      </c>
    </row>
    <row r="183" spans="1:10" s="76" customFormat="1" ht="15.95" customHeight="1" x14ac:dyDescent="0.15">
      <c r="A183" s="94"/>
      <c r="B183" s="95"/>
      <c r="C183" s="73" t="s">
        <v>0</v>
      </c>
      <c r="D183" s="25">
        <v>30</v>
      </c>
      <c r="E183" s="26">
        <v>2241</v>
      </c>
      <c r="F183" s="26">
        <v>30</v>
      </c>
      <c r="G183" s="26">
        <v>2241</v>
      </c>
      <c r="H183" s="26">
        <v>0</v>
      </c>
      <c r="I183" s="27">
        <v>0</v>
      </c>
    </row>
    <row r="184" spans="1:10" s="76" customFormat="1" ht="15.95" customHeight="1" x14ac:dyDescent="0.15">
      <c r="A184" s="94"/>
      <c r="B184" s="95"/>
      <c r="C184" s="73" t="s">
        <v>13</v>
      </c>
      <c r="D184" s="25">
        <v>39</v>
      </c>
      <c r="E184" s="26">
        <v>1146</v>
      </c>
      <c r="F184" s="26">
        <v>39</v>
      </c>
      <c r="G184" s="26">
        <v>1146</v>
      </c>
      <c r="H184" s="26">
        <v>0</v>
      </c>
      <c r="I184" s="27">
        <v>0</v>
      </c>
    </row>
    <row r="185" spans="1:10" s="76" customFormat="1" ht="15.95" customHeight="1" x14ac:dyDescent="0.15">
      <c r="A185" s="94"/>
      <c r="B185" s="95"/>
      <c r="C185" s="73" t="s">
        <v>20</v>
      </c>
      <c r="D185" s="25">
        <v>63</v>
      </c>
      <c r="E185" s="26">
        <v>1181</v>
      </c>
      <c r="F185" s="26">
        <v>63</v>
      </c>
      <c r="G185" s="26">
        <v>1181</v>
      </c>
      <c r="H185" s="26">
        <v>0</v>
      </c>
      <c r="I185" s="27">
        <v>0</v>
      </c>
    </row>
    <row r="186" spans="1:10" s="76" customFormat="1" ht="15.95" customHeight="1" x14ac:dyDescent="0.15">
      <c r="A186" s="94"/>
      <c r="B186" s="95"/>
      <c r="C186" s="86" t="s">
        <v>2</v>
      </c>
      <c r="D186" s="83">
        <v>742</v>
      </c>
      <c r="E186" s="84">
        <v>9029</v>
      </c>
      <c r="F186" s="84">
        <v>734</v>
      </c>
      <c r="G186" s="84">
        <v>8940</v>
      </c>
      <c r="H186" s="84">
        <v>8</v>
      </c>
      <c r="I186" s="85">
        <v>89</v>
      </c>
    </row>
    <row r="188" spans="1:10" ht="20.100000000000001" customHeight="1" x14ac:dyDescent="0.15">
      <c r="A188" s="94">
        <v>29</v>
      </c>
      <c r="B188" s="95"/>
      <c r="C188" s="72" t="s">
        <v>3</v>
      </c>
      <c r="D188" s="22">
        <f>SUM(H188,F188)</f>
        <v>871</v>
      </c>
      <c r="E188" s="23">
        <f>SUM(I188,G188)</f>
        <v>13559</v>
      </c>
      <c r="F188" s="23">
        <f>SUM(F189:F192)</f>
        <v>863</v>
      </c>
      <c r="G188" s="23">
        <f>SUM(G189:G192)</f>
        <v>13470</v>
      </c>
      <c r="H188" s="23">
        <f>SUM(H189:H192)</f>
        <v>8</v>
      </c>
      <c r="I188" s="24">
        <f>SUM(I189:I192)</f>
        <v>89</v>
      </c>
    </row>
    <row r="189" spans="1:10" ht="20.100000000000001" customHeight="1" x14ac:dyDescent="0.15">
      <c r="A189" s="94"/>
      <c r="B189" s="95"/>
      <c r="C189" s="73" t="s">
        <v>0</v>
      </c>
      <c r="D189" s="25">
        <v>30</v>
      </c>
      <c r="E189" s="26">
        <v>2241</v>
      </c>
      <c r="F189" s="26">
        <v>30</v>
      </c>
      <c r="G189" s="26">
        <v>2241</v>
      </c>
      <c r="H189" s="26">
        <v>0</v>
      </c>
      <c r="I189" s="27">
        <v>0</v>
      </c>
    </row>
    <row r="190" spans="1:10" ht="20.100000000000001" customHeight="1" x14ac:dyDescent="0.15">
      <c r="A190" s="94"/>
      <c r="B190" s="95"/>
      <c r="C190" s="73" t="s">
        <v>13</v>
      </c>
      <c r="D190" s="25">
        <v>39</v>
      </c>
      <c r="E190" s="26">
        <v>1146</v>
      </c>
      <c r="F190" s="26">
        <v>39</v>
      </c>
      <c r="G190" s="26">
        <v>1146</v>
      </c>
      <c r="H190" s="26">
        <v>0</v>
      </c>
      <c r="I190" s="27">
        <v>0</v>
      </c>
    </row>
    <row r="191" spans="1:10" ht="20.100000000000001" customHeight="1" x14ac:dyDescent="0.15">
      <c r="A191" s="94"/>
      <c r="B191" s="95"/>
      <c r="C191" s="73" t="s">
        <v>20</v>
      </c>
      <c r="D191" s="25">
        <v>63</v>
      </c>
      <c r="E191" s="26">
        <v>1181</v>
      </c>
      <c r="F191" s="26">
        <v>63</v>
      </c>
      <c r="G191" s="26">
        <v>1181</v>
      </c>
      <c r="H191" s="26">
        <v>0</v>
      </c>
      <c r="I191" s="27">
        <v>0</v>
      </c>
    </row>
    <row r="192" spans="1:10" ht="20.100000000000001" customHeight="1" x14ac:dyDescent="0.15">
      <c r="A192" s="94"/>
      <c r="B192" s="95"/>
      <c r="C192" s="86" t="s">
        <v>2</v>
      </c>
      <c r="D192" s="83">
        <v>739</v>
      </c>
      <c r="E192" s="84">
        <v>8991</v>
      </c>
      <c r="F192" s="84">
        <v>731</v>
      </c>
      <c r="G192" s="84">
        <v>8902</v>
      </c>
      <c r="H192" s="84">
        <v>8</v>
      </c>
      <c r="I192" s="85">
        <v>89</v>
      </c>
    </row>
    <row r="194" spans="1:1" ht="20.100000000000001" customHeight="1" x14ac:dyDescent="0.15">
      <c r="A194" s="93" t="s">
        <v>23</v>
      </c>
    </row>
  </sheetData>
  <mergeCells count="38">
    <mergeCell ref="A182:B186"/>
    <mergeCell ref="B145:B149"/>
    <mergeCell ref="B150:B154"/>
    <mergeCell ref="B155:B159"/>
    <mergeCell ref="B160:B164"/>
    <mergeCell ref="B165:B169"/>
    <mergeCell ref="B170:B174"/>
    <mergeCell ref="A176:B180"/>
    <mergeCell ref="B114:B118"/>
    <mergeCell ref="B119:B123"/>
    <mergeCell ref="B124:B128"/>
    <mergeCell ref="B130:B134"/>
    <mergeCell ref="B135:B139"/>
    <mergeCell ref="B140:B144"/>
    <mergeCell ref="B99:B103"/>
    <mergeCell ref="B104:B108"/>
    <mergeCell ref="B109:B113"/>
    <mergeCell ref="A58:B62"/>
    <mergeCell ref="A64:B68"/>
    <mergeCell ref="A70:B74"/>
    <mergeCell ref="A40:B44"/>
    <mergeCell ref="A46:B50"/>
    <mergeCell ref="A52:B56"/>
    <mergeCell ref="B89:B93"/>
    <mergeCell ref="A28:B32"/>
    <mergeCell ref="B94:B98"/>
    <mergeCell ref="A82:B86"/>
    <mergeCell ref="A76:B80"/>
    <mergeCell ref="A188:B192"/>
    <mergeCell ref="A16:B20"/>
    <mergeCell ref="A22:B26"/>
    <mergeCell ref="A34:B38"/>
    <mergeCell ref="H2:I2"/>
    <mergeCell ref="D2:E2"/>
    <mergeCell ref="F2:G2"/>
    <mergeCell ref="A4:B8"/>
    <mergeCell ref="A2:B3"/>
    <mergeCell ref="A10:B14"/>
  </mergeCells>
  <phoneticPr fontId="2"/>
  <pageMargins left="0.98425196850393704" right="0.78740157480314965" top="0.78740157480314965" bottom="0.51181102362204722" header="0.39370078740157483" footer="0.47244094488188981"/>
  <pageSetup paperSize="9" scale="97" fitToHeight="0" orientation="portrait" r:id="rId1"/>
  <headerFooter alignWithMargins="0"/>
  <rowBreaks count="2" manualBreakCount="2">
    <brk id="51" max="16383" man="1"/>
    <brk id="1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26-2</vt:lpstr>
      <vt:lpstr>'26-2'!Print_Area</vt:lpstr>
      <vt:lpstr>'26-2'!Print_Titles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dc:creator>統計係</dc:creator>
  <cp:lastPrinted>2018-11-20T11:57:07Z</cp:lastPrinted>
  <dcterms:created xsi:type="dcterms:W3CDTF">1997-01-08T22:48:59Z</dcterms:created>
  <dcterms:modified xsi:type="dcterms:W3CDTF">2023-03-02T06:46:23Z</dcterms:modified>
</cp:coreProperties>
</file>