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AE5FC25-71A5-4F49-A917-DC8D5CB0F37A}" xr6:coauthVersionLast="36" xr6:coauthVersionMax="36" xr10:uidLastSave="{00000000-0000-0000-0000-000000000000}"/>
  <bookViews>
    <workbookView xWindow="0" yWindow="0" windowWidth="19980" windowHeight="9180" tabRatio="882"/>
  </bookViews>
  <sheets>
    <sheet name="26-5" sheetId="6" r:id="rId1"/>
  </sheets>
  <definedNames>
    <definedName name="_xlnm.Print_Area" localSheetId="0">'26-5'!$A$1:$M$24</definedName>
  </definedNames>
  <calcPr calcId="191029"/>
</workbook>
</file>

<file path=xl/calcChain.xml><?xml version="1.0" encoding="utf-8"?>
<calcChain xmlns="http://schemas.openxmlformats.org/spreadsheetml/2006/main">
  <c r="L22" i="6" l="1"/>
  <c r="F22" i="6"/>
  <c r="F20" i="6"/>
  <c r="F21" i="6"/>
  <c r="L20" i="6"/>
  <c r="L21" i="6"/>
  <c r="L17" i="6"/>
  <c r="F15" i="6"/>
  <c r="C49" i="6"/>
  <c r="F49" i="6"/>
  <c r="C48" i="6"/>
  <c r="L48" i="6" s="1"/>
  <c r="C47" i="6"/>
  <c r="L47" i="6" s="1"/>
  <c r="C46" i="6"/>
  <c r="J46" i="6" s="1"/>
  <c r="C45" i="6"/>
  <c r="L45" i="6" s="1"/>
  <c r="F45" i="6"/>
  <c r="C44" i="6"/>
  <c r="L44" i="6"/>
  <c r="C43" i="6"/>
  <c r="F43" i="6" s="1"/>
  <c r="J43" i="6"/>
  <c r="C42" i="6"/>
  <c r="L42" i="6" s="1"/>
  <c r="C41" i="6"/>
  <c r="J41" i="6" s="1"/>
  <c r="F41" i="6"/>
  <c r="C40" i="6"/>
  <c r="F40" i="6" s="1"/>
  <c r="L40" i="6"/>
  <c r="C39" i="6"/>
  <c r="J39" i="6" s="1"/>
  <c r="C38" i="6"/>
  <c r="J38" i="6" s="1"/>
  <c r="C37" i="6"/>
  <c r="J37" i="6" s="1"/>
  <c r="C36" i="6"/>
  <c r="L36" i="6" s="1"/>
  <c r="C35" i="6"/>
  <c r="F35" i="6" s="1"/>
  <c r="C34" i="6"/>
  <c r="F34" i="6" s="1"/>
  <c r="C33" i="6"/>
  <c r="L33" i="6"/>
  <c r="C32" i="6"/>
  <c r="L32" i="6" s="1"/>
  <c r="C31" i="6"/>
  <c r="J31" i="6"/>
  <c r="C30" i="6"/>
  <c r="J30" i="6"/>
  <c r="C29" i="6"/>
  <c r="J29" i="6" s="1"/>
  <c r="F29" i="6"/>
  <c r="M24" i="6"/>
  <c r="J19" i="6"/>
  <c r="F18" i="6"/>
  <c r="F17" i="6"/>
  <c r="L16" i="6"/>
  <c r="J15" i="6"/>
  <c r="D15" i="6"/>
  <c r="L15" i="6"/>
  <c r="J14" i="6"/>
  <c r="F14" i="6"/>
  <c r="J12" i="6"/>
  <c r="D12" i="6" s="1"/>
  <c r="L12" i="6"/>
  <c r="M11" i="6"/>
  <c r="C10" i="6" s="1"/>
  <c r="M10" i="6"/>
  <c r="K10" i="6"/>
  <c r="I10" i="6"/>
  <c r="E10" i="6"/>
  <c r="M9" i="6"/>
  <c r="K9" i="6"/>
  <c r="I9" i="6"/>
  <c r="E9" i="6"/>
  <c r="C9" i="6" s="1"/>
  <c r="M8" i="6"/>
  <c r="K8" i="6"/>
  <c r="I8" i="6"/>
  <c r="E8" i="6"/>
  <c r="C8" i="6" s="1"/>
  <c r="K7" i="6"/>
  <c r="I7" i="6"/>
  <c r="E7" i="6"/>
  <c r="E6" i="6"/>
  <c r="C6" i="6"/>
  <c r="J6" i="6" s="1"/>
  <c r="L6" i="6"/>
  <c r="F12" i="6"/>
  <c r="J17" i="6"/>
  <c r="J13" i="6"/>
  <c r="J18" i="6"/>
  <c r="F30" i="6"/>
  <c r="F13" i="6"/>
  <c r="D13" i="6"/>
  <c r="L14" i="6"/>
  <c r="F39" i="6"/>
  <c r="L13" i="6"/>
  <c r="L34" i="6"/>
  <c r="L19" i="6"/>
  <c r="F19" i="6"/>
  <c r="L18" i="6"/>
  <c r="F11" i="6"/>
  <c r="D11" i="6" s="1"/>
  <c r="J11" i="6"/>
  <c r="L11" i="6"/>
  <c r="J16" i="6"/>
  <c r="F16" i="6"/>
  <c r="J36" i="6"/>
  <c r="F32" i="6"/>
  <c r="J34" i="6"/>
  <c r="F36" i="6"/>
  <c r="J32" i="6"/>
  <c r="J49" i="6"/>
  <c r="L46" i="6"/>
  <c r="L29" i="6"/>
  <c r="L43" i="6"/>
  <c r="F44" i="6"/>
  <c r="J48" i="6"/>
  <c r="J44" i="6"/>
  <c r="J42" i="6"/>
  <c r="F42" i="6"/>
  <c r="F46" i="6"/>
  <c r="F48" i="6"/>
  <c r="F6" i="6"/>
  <c r="J35" i="6"/>
  <c r="L35" i="6"/>
  <c r="L37" i="6"/>
  <c r="L49" i="6"/>
  <c r="F37" i="6"/>
  <c r="L31" i="6"/>
  <c r="F31" i="6"/>
  <c r="L30" i="6"/>
  <c r="J33" i="6"/>
  <c r="J45" i="6"/>
  <c r="F33" i="6"/>
  <c r="L10" i="6" l="1"/>
  <c r="F10" i="6"/>
  <c r="J10" i="6"/>
  <c r="J9" i="6"/>
  <c r="J8" i="6"/>
  <c r="L8" i="6"/>
  <c r="F8" i="6"/>
  <c r="D8" i="6" s="1"/>
  <c r="L9" i="6"/>
  <c r="F9" i="6"/>
  <c r="D9" i="6" s="1"/>
  <c r="L38" i="6"/>
  <c r="L39" i="6"/>
  <c r="F38" i="6"/>
  <c r="L41" i="6"/>
  <c r="F47" i="6"/>
  <c r="J47" i="6"/>
  <c r="C7" i="6"/>
  <c r="F7" i="6" s="1"/>
  <c r="J40" i="6"/>
  <c r="D7" i="6" l="1"/>
  <c r="L7" i="6"/>
  <c r="J7" i="6"/>
  <c r="D10" i="6"/>
</calcChain>
</file>

<file path=xl/comments1.xml><?xml version="1.0" encoding="utf-8"?>
<comments xmlns="http://schemas.openxmlformats.org/spreadsheetml/2006/main">
  <authors>
    <author xml:space="preserve"> </author>
  </authors>
  <commentList>
    <comment ref="C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<sst xmlns="http://schemas.openxmlformats.org/spreadsheetml/2006/main" count="86" uniqueCount="28">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</sst>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明朝"/>
      <family val="1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38" fontId="7" fillId="0" borderId="7" xfId="3" applyFont="1" applyBorder="1" applyAlignment="1">
      <alignment horizontal="right" vertical="center"/>
    </xf>
    <xf numFmtId="38" fontId="7" fillId="0" borderId="8" xfId="3" applyFont="1" applyBorder="1" applyAlignment="1">
      <alignment horizontal="right" vertical="center"/>
    </xf>
    <xf numFmtId="38" fontId="7" fillId="0" borderId="9" xfId="3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12" xfId="3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38" fontId="7" fillId="0" borderId="13" xfId="3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15" xfId="3" applyFont="1" applyBorder="1" applyAlignment="1">
      <alignment horizontal="right" vertical="center"/>
    </xf>
    <xf numFmtId="38" fontId="7" fillId="0" borderId="16" xfId="3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6" xfId="3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38" fontId="7" fillId="0" borderId="15" xfId="3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38" fontId="7" fillId="0" borderId="20" xfId="3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38" fontId="7" fillId="0" borderId="22" xfId="3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38" fontId="7" fillId="0" borderId="23" xfId="3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25" xfId="3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3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38" fontId="7" fillId="2" borderId="28" xfId="3" applyFont="1" applyFill="1" applyBorder="1" applyAlignment="1">
      <alignment horizontal="right" vertical="center"/>
    </xf>
    <xf numFmtId="187" fontId="7" fillId="2" borderId="29" xfId="1" applyNumberFormat="1" applyFont="1" applyFill="1" applyBorder="1" applyAlignment="1">
      <alignment horizontal="right" vertical="center"/>
    </xf>
    <xf numFmtId="38" fontId="7" fillId="2" borderId="30" xfId="3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38" fontId="7" fillId="2" borderId="31" xfId="3" applyFont="1" applyFill="1" applyBorder="1" applyAlignment="1">
      <alignment horizontal="right" vertical="center"/>
    </xf>
    <xf numFmtId="187" fontId="7" fillId="2" borderId="32" xfId="1" applyNumberFormat="1" applyFont="1" applyFill="1" applyBorder="1" applyAlignment="1">
      <alignment horizontal="right" vertical="center"/>
    </xf>
    <xf numFmtId="38" fontId="7" fillId="2" borderId="33" xfId="3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38" fontId="7" fillId="2" borderId="35" xfId="3" applyFont="1" applyFill="1" applyBorder="1" applyAlignment="1">
      <alignment horizontal="right" vertical="center"/>
    </xf>
    <xf numFmtId="176" fontId="7" fillId="2" borderId="36" xfId="1" applyNumberFormat="1" applyFont="1" applyFill="1" applyBorder="1" applyAlignment="1">
      <alignment horizontal="right" vertical="center"/>
    </xf>
    <xf numFmtId="38" fontId="7" fillId="2" borderId="37" xfId="3" applyFont="1" applyFill="1" applyBorder="1" applyAlignment="1">
      <alignment horizontal="right" vertical="center"/>
    </xf>
    <xf numFmtId="176" fontId="7" fillId="2" borderId="6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38" fontId="12" fillId="2" borderId="28" xfId="3" applyFont="1" applyFill="1" applyBorder="1" applyAlignment="1">
      <alignment horizontal="right" vertical="center"/>
    </xf>
    <xf numFmtId="38" fontId="12" fillId="2" borderId="30" xfId="3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26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19489" name="Line 2">
          <a:extLst>
            <a:ext uri="{FF2B5EF4-FFF2-40B4-BE49-F238E27FC236}">
              <a16:creationId xmlns:a16="http://schemas.microsoft.com/office/drawing/2014/main" id="{9BBBF656-BC26-4A49-8740-B0F5D44192AA}"/>
            </a:ext>
          </a:extLst>
        </xdr:cNvPr>
        <xdr:cNvSpPr>
          <a:spLocks noChangeShapeType="1"/>
        </xdr:cNvSpPr>
      </xdr:nvSpPr>
      <xdr:spPr bwMode="auto">
        <a:xfrm flipH="1">
          <a:off x="3905250" y="6067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view="pageBreakPreview" zoomScaleNormal="100" zoomScaleSheetLayoutView="100" workbookViewId="0">
      <selection activeCell="F3" sqref="F3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19.5" customHeight="1">
      <c r="A1" s="66" t="s">
        <v>27</v>
      </c>
    </row>
    <row r="2" spans="1:14" ht="13.5" customHeight="1">
      <c r="A2" s="66"/>
    </row>
    <row r="3" spans="1:14" ht="20.25" customHeight="1" thickBot="1">
      <c r="A3" s="1" t="s">
        <v>22</v>
      </c>
      <c r="G3" s="82" t="s">
        <v>16</v>
      </c>
      <c r="H3" s="82"/>
      <c r="L3" s="11" t="s">
        <v>13</v>
      </c>
    </row>
    <row r="4" spans="1:14" ht="14.25" thickBot="1">
      <c r="A4" s="89" t="s">
        <v>20</v>
      </c>
      <c r="B4" s="90"/>
      <c r="C4" s="91" t="s">
        <v>6</v>
      </c>
      <c r="D4" s="85"/>
      <c r="E4" s="84" t="s">
        <v>9</v>
      </c>
      <c r="F4" s="85"/>
      <c r="G4" s="92" t="s">
        <v>17</v>
      </c>
      <c r="H4" s="93"/>
      <c r="I4" s="84" t="s">
        <v>10</v>
      </c>
      <c r="J4" s="85"/>
      <c r="K4" s="84" t="s">
        <v>11</v>
      </c>
      <c r="L4" s="85"/>
    </row>
    <row r="5" spans="1:14">
      <c r="A5" s="79"/>
      <c r="B5" s="83"/>
      <c r="C5" s="58" t="s">
        <v>7</v>
      </c>
      <c r="D5" s="59" t="s">
        <v>8</v>
      </c>
      <c r="E5" s="60" t="s">
        <v>7</v>
      </c>
      <c r="F5" s="59" t="s">
        <v>8</v>
      </c>
      <c r="G5" s="61" t="s">
        <v>7</v>
      </c>
      <c r="H5" s="58" t="s">
        <v>18</v>
      </c>
      <c r="I5" s="60" t="s">
        <v>7</v>
      </c>
      <c r="J5" s="59" t="s">
        <v>8</v>
      </c>
      <c r="K5" s="60" t="s">
        <v>7</v>
      </c>
      <c r="L5" s="59" t="s">
        <v>8</v>
      </c>
      <c r="M5" s="86" t="s">
        <v>19</v>
      </c>
      <c r="N5" s="74"/>
    </row>
    <row r="6" spans="1:14" ht="18" hidden="1" customHeight="1">
      <c r="A6" s="87" t="s">
        <v>1</v>
      </c>
      <c r="B6" s="88"/>
      <c r="C6" s="62">
        <f>SUM(E6,M7,I6,K6)</f>
        <v>77000</v>
      </c>
      <c r="D6" s="63">
        <v>1</v>
      </c>
      <c r="E6" s="64">
        <f>SUM(E29:E32)</f>
        <v>77000</v>
      </c>
      <c r="F6" s="63">
        <f>E6/C6</f>
        <v>1</v>
      </c>
      <c r="G6" s="65"/>
      <c r="H6" s="65"/>
      <c r="I6" s="64"/>
      <c r="J6" s="63">
        <f>I6/C6</f>
        <v>0</v>
      </c>
      <c r="K6" s="64"/>
      <c r="L6" s="63">
        <f>K6/C6</f>
        <v>0</v>
      </c>
      <c r="M6" s="18" t="s">
        <v>7</v>
      </c>
      <c r="N6" s="4" t="s">
        <v>8</v>
      </c>
    </row>
    <row r="7" spans="1:14" ht="22.5" customHeight="1">
      <c r="A7" s="87" t="s">
        <v>21</v>
      </c>
      <c r="B7" s="88"/>
      <c r="C7" s="50">
        <f>E7+I7+K7</f>
        <v>2030563</v>
      </c>
      <c r="D7" s="51">
        <f t="shared" ref="D7:D13" si="0">SUM(F7,J7,L7)</f>
        <v>100</v>
      </c>
      <c r="E7" s="52">
        <f>SUM(E33:E36)</f>
        <v>146951</v>
      </c>
      <c r="F7" s="51">
        <f t="shared" ref="F7:F21" si="1">E7/C7*100</f>
        <v>7.2369584199062036</v>
      </c>
      <c r="G7" s="53"/>
      <c r="H7" s="53"/>
      <c r="I7" s="52">
        <f>SUM(I33:I36)</f>
        <v>9000</v>
      </c>
      <c r="J7" s="51">
        <f t="shared" ref="J7:J19" si="2">I7/C7*100</f>
        <v>0.44322682920943596</v>
      </c>
      <c r="K7" s="52">
        <f>SUM(K33:K36)</f>
        <v>1874612</v>
      </c>
      <c r="L7" s="51">
        <f t="shared" ref="L7:L21" si="3">K7/C7*100</f>
        <v>92.319814750884362</v>
      </c>
      <c r="M7" s="12" t="s">
        <v>15</v>
      </c>
      <c r="N7" s="12" t="s">
        <v>15</v>
      </c>
    </row>
    <row r="8" spans="1:14" ht="22.5" customHeight="1">
      <c r="A8" s="79">
        <v>14</v>
      </c>
      <c r="B8" s="80"/>
      <c r="C8" s="50">
        <f>SUM(E8,M9,I8,K8)</f>
        <v>1764181</v>
      </c>
      <c r="D8" s="51">
        <f t="shared" si="0"/>
        <v>100</v>
      </c>
      <c r="E8" s="52">
        <f>SUM(E37:E40)</f>
        <v>38897</v>
      </c>
      <c r="F8" s="51">
        <f t="shared" si="1"/>
        <v>2.2048191200336023</v>
      </c>
      <c r="G8" s="53"/>
      <c r="H8" s="53"/>
      <c r="I8" s="52">
        <f>SUM(I37:I40)</f>
        <v>13529</v>
      </c>
      <c r="J8" s="51">
        <f t="shared" si="2"/>
        <v>0.76687142645794282</v>
      </c>
      <c r="K8" s="52">
        <f>SUM(K37:K40)</f>
        <v>1711755</v>
      </c>
      <c r="L8" s="51">
        <f t="shared" si="3"/>
        <v>97.028309453508456</v>
      </c>
      <c r="M8" s="13">
        <f>SUM(M33:M36)</f>
        <v>0</v>
      </c>
      <c r="N8" s="13" t="s">
        <v>15</v>
      </c>
    </row>
    <row r="9" spans="1:14" ht="22.5" customHeight="1">
      <c r="A9" s="79">
        <v>15</v>
      </c>
      <c r="B9" s="80"/>
      <c r="C9" s="50">
        <f>SUM(E9,M10,I9,K9)</f>
        <v>1699858</v>
      </c>
      <c r="D9" s="51">
        <f t="shared" si="0"/>
        <v>100</v>
      </c>
      <c r="E9" s="52">
        <f>SUM(E41:E44)</f>
        <v>43563</v>
      </c>
      <c r="F9" s="51">
        <f t="shared" si="1"/>
        <v>2.5627434762197785</v>
      </c>
      <c r="G9" s="53"/>
      <c r="H9" s="53"/>
      <c r="I9" s="52">
        <f>SUM(I41:I44)</f>
        <v>14804</v>
      </c>
      <c r="J9" s="51">
        <f t="shared" si="2"/>
        <v>0.87089627486531229</v>
      </c>
      <c r="K9" s="52">
        <f>SUM(K41:K44)</f>
        <v>1641491</v>
      </c>
      <c r="L9" s="51">
        <f t="shared" si="3"/>
        <v>96.566360248914904</v>
      </c>
      <c r="M9" s="13">
        <f>SUM(M37:M40)</f>
        <v>0</v>
      </c>
      <c r="N9" s="13" t="s">
        <v>15</v>
      </c>
    </row>
    <row r="10" spans="1:14" ht="22.5" customHeight="1">
      <c r="A10" s="79">
        <v>16</v>
      </c>
      <c r="B10" s="80"/>
      <c r="C10" s="50">
        <f>SUM(E10,M11,I10,K10)</f>
        <v>2080630</v>
      </c>
      <c r="D10" s="51">
        <f t="shared" si="0"/>
        <v>100</v>
      </c>
      <c r="E10" s="52">
        <f>SUM(E41:E44)</f>
        <v>43563</v>
      </c>
      <c r="F10" s="51">
        <f t="shared" si="1"/>
        <v>2.0937408381115334</v>
      </c>
      <c r="G10" s="53"/>
      <c r="H10" s="53"/>
      <c r="I10" s="52">
        <f>SUM(I45:I48)</f>
        <v>17155</v>
      </c>
      <c r="J10" s="51">
        <f t="shared" si="2"/>
        <v>0.82450988402551151</v>
      </c>
      <c r="K10" s="52">
        <f>SUM(K45:K48)</f>
        <v>2019912</v>
      </c>
      <c r="L10" s="51">
        <f t="shared" si="3"/>
        <v>97.081749277862954</v>
      </c>
      <c r="M10" s="13">
        <f>SUM(M41:M44)</f>
        <v>0</v>
      </c>
      <c r="N10" s="13" t="s">
        <v>15</v>
      </c>
    </row>
    <row r="11" spans="1:14" ht="22.5" customHeight="1">
      <c r="A11" s="79">
        <v>17</v>
      </c>
      <c r="B11" s="80"/>
      <c r="C11" s="67">
        <v>1149429</v>
      </c>
      <c r="D11" s="51">
        <f t="shared" si="0"/>
        <v>100</v>
      </c>
      <c r="E11" s="52">
        <v>149450</v>
      </c>
      <c r="F11" s="51">
        <f t="shared" si="1"/>
        <v>13.002108003191148</v>
      </c>
      <c r="G11" s="53"/>
      <c r="H11" s="53"/>
      <c r="I11" s="68">
        <v>23489</v>
      </c>
      <c r="J11" s="51">
        <f t="shared" si="2"/>
        <v>2.0435363993774303</v>
      </c>
      <c r="K11" s="68">
        <v>976490</v>
      </c>
      <c r="L11" s="51">
        <f t="shared" si="3"/>
        <v>84.954355597431416</v>
      </c>
      <c r="M11" s="13">
        <f>SUM(M45:M48)</f>
        <v>0</v>
      </c>
      <c r="N11" s="13" t="s">
        <v>15</v>
      </c>
    </row>
    <row r="12" spans="1:14" ht="22.5" customHeight="1">
      <c r="A12" s="79">
        <v>18</v>
      </c>
      <c r="B12" s="80"/>
      <c r="C12" s="67">
        <v>1392564</v>
      </c>
      <c r="D12" s="51">
        <f t="shared" si="0"/>
        <v>100</v>
      </c>
      <c r="E12" s="52">
        <v>248300</v>
      </c>
      <c r="F12" s="51">
        <f t="shared" si="1"/>
        <v>17.830419284140621</v>
      </c>
      <c r="G12" s="53"/>
      <c r="H12" s="53"/>
      <c r="I12" s="52">
        <v>0</v>
      </c>
      <c r="J12" s="51">
        <f t="shared" si="2"/>
        <v>0</v>
      </c>
      <c r="K12" s="68">
        <v>1144264</v>
      </c>
      <c r="L12" s="51">
        <f t="shared" si="3"/>
        <v>82.169580715859382</v>
      </c>
      <c r="M12" s="13"/>
      <c r="N12" s="13"/>
    </row>
    <row r="13" spans="1:14" ht="22.5" customHeight="1">
      <c r="A13" s="79">
        <v>19</v>
      </c>
      <c r="B13" s="80"/>
      <c r="C13" s="67">
        <v>1565336</v>
      </c>
      <c r="D13" s="51">
        <f t="shared" si="0"/>
        <v>100</v>
      </c>
      <c r="E13" s="52">
        <v>306710</v>
      </c>
      <c r="F13" s="51">
        <f t="shared" si="1"/>
        <v>19.593876330704717</v>
      </c>
      <c r="G13" s="53"/>
      <c r="H13" s="53"/>
      <c r="I13" s="52">
        <v>0</v>
      </c>
      <c r="J13" s="51">
        <f t="shared" si="2"/>
        <v>0</v>
      </c>
      <c r="K13" s="68">
        <v>1258626</v>
      </c>
      <c r="L13" s="51">
        <f t="shared" si="3"/>
        <v>80.406123669295283</v>
      </c>
      <c r="M13" s="13"/>
      <c r="N13" s="13"/>
    </row>
    <row r="14" spans="1:14" ht="22.5" customHeight="1">
      <c r="A14" s="79">
        <v>20</v>
      </c>
      <c r="B14" s="83"/>
      <c r="C14" s="67">
        <v>1519407</v>
      </c>
      <c r="D14" s="51">
        <v>100</v>
      </c>
      <c r="E14" s="68">
        <v>339525</v>
      </c>
      <c r="F14" s="51">
        <f t="shared" si="1"/>
        <v>22.345888889547041</v>
      </c>
      <c r="G14" s="53"/>
      <c r="H14" s="53"/>
      <c r="I14" s="52">
        <v>0</v>
      </c>
      <c r="J14" s="51">
        <f t="shared" si="2"/>
        <v>0</v>
      </c>
      <c r="K14" s="68">
        <v>1179882</v>
      </c>
      <c r="L14" s="51">
        <f t="shared" si="3"/>
        <v>77.654111110452959</v>
      </c>
      <c r="M14" s="13"/>
      <c r="N14" s="13"/>
    </row>
    <row r="15" spans="1:14" ht="22.5" customHeight="1">
      <c r="A15" s="79">
        <v>21</v>
      </c>
      <c r="B15" s="80"/>
      <c r="C15" s="67">
        <v>1780890</v>
      </c>
      <c r="D15" s="51">
        <f>C15/$C15*100</f>
        <v>100</v>
      </c>
      <c r="E15" s="68">
        <v>369608</v>
      </c>
      <c r="F15" s="51">
        <f t="shared" si="1"/>
        <v>20.754117323360791</v>
      </c>
      <c r="G15" s="53"/>
      <c r="H15" s="53"/>
      <c r="I15" s="68">
        <v>9358</v>
      </c>
      <c r="J15" s="51">
        <f t="shared" si="2"/>
        <v>0.52546760327701314</v>
      </c>
      <c r="K15" s="68">
        <v>1401924</v>
      </c>
      <c r="L15" s="51">
        <f t="shared" si="3"/>
        <v>78.72041507336219</v>
      </c>
      <c r="M15" s="13"/>
      <c r="N15" s="13"/>
    </row>
    <row r="16" spans="1:14" ht="22.5" customHeight="1">
      <c r="A16" s="79">
        <v>22</v>
      </c>
      <c r="B16" s="80"/>
      <c r="C16" s="50">
        <v>1000030</v>
      </c>
      <c r="D16" s="51">
        <v>100</v>
      </c>
      <c r="E16" s="68">
        <v>178044</v>
      </c>
      <c r="F16" s="51">
        <f t="shared" si="1"/>
        <v>17.80386588402348</v>
      </c>
      <c r="G16" s="53"/>
      <c r="H16" s="53"/>
      <c r="I16" s="52">
        <v>0</v>
      </c>
      <c r="J16" s="51">
        <f t="shared" si="2"/>
        <v>0</v>
      </c>
      <c r="K16" s="68">
        <v>821986</v>
      </c>
      <c r="L16" s="51">
        <f t="shared" si="3"/>
        <v>82.19613411597652</v>
      </c>
      <c r="M16" s="13"/>
      <c r="N16" s="13"/>
    </row>
    <row r="17" spans="1:14" ht="22.5" customHeight="1">
      <c r="A17" s="79">
        <v>23</v>
      </c>
      <c r="B17" s="80"/>
      <c r="C17" s="67">
        <v>1064284</v>
      </c>
      <c r="D17" s="51">
        <v>100</v>
      </c>
      <c r="E17" s="68">
        <v>180374</v>
      </c>
      <c r="F17" s="51">
        <f t="shared" si="1"/>
        <v>16.947919916112617</v>
      </c>
      <c r="G17" s="53"/>
      <c r="H17" s="53"/>
      <c r="I17" s="52">
        <v>0</v>
      </c>
      <c r="J17" s="51">
        <f t="shared" si="2"/>
        <v>0</v>
      </c>
      <c r="K17" s="68">
        <v>883910</v>
      </c>
      <c r="L17" s="51">
        <f t="shared" si="3"/>
        <v>83.052080083887375</v>
      </c>
      <c r="M17" s="13"/>
      <c r="N17" s="13"/>
    </row>
    <row r="18" spans="1:14" ht="22.5" customHeight="1">
      <c r="A18" s="79">
        <v>24</v>
      </c>
      <c r="B18" s="80"/>
      <c r="C18" s="67">
        <v>1156444</v>
      </c>
      <c r="D18" s="51">
        <v>100</v>
      </c>
      <c r="E18" s="68">
        <v>238067</v>
      </c>
      <c r="F18" s="51">
        <f t="shared" si="1"/>
        <v>20.586124360539724</v>
      </c>
      <c r="G18" s="53"/>
      <c r="H18" s="53"/>
      <c r="I18" s="52">
        <v>0</v>
      </c>
      <c r="J18" s="51">
        <f t="shared" si="2"/>
        <v>0</v>
      </c>
      <c r="K18" s="68">
        <v>918377</v>
      </c>
      <c r="L18" s="51">
        <f t="shared" si="3"/>
        <v>79.413875639460272</v>
      </c>
      <c r="M18" s="13"/>
      <c r="N18" s="13"/>
    </row>
    <row r="19" spans="1:14" ht="22.5" customHeight="1">
      <c r="A19" s="79">
        <v>25</v>
      </c>
      <c r="B19" s="80"/>
      <c r="C19" s="67">
        <v>1656062</v>
      </c>
      <c r="D19" s="51">
        <v>100</v>
      </c>
      <c r="E19" s="68">
        <v>538412</v>
      </c>
      <c r="F19" s="51">
        <f t="shared" si="1"/>
        <v>32.511584711200427</v>
      </c>
      <c r="G19" s="53"/>
      <c r="H19" s="53"/>
      <c r="I19" s="52">
        <v>0</v>
      </c>
      <c r="J19" s="51">
        <f t="shared" si="2"/>
        <v>0</v>
      </c>
      <c r="K19" s="68">
        <v>1117650</v>
      </c>
      <c r="L19" s="51">
        <f t="shared" si="3"/>
        <v>67.488415288799573</v>
      </c>
      <c r="M19" s="13"/>
      <c r="N19" s="13"/>
    </row>
    <row r="20" spans="1:14" ht="22.5" customHeight="1">
      <c r="A20" s="79">
        <v>26</v>
      </c>
      <c r="B20" s="80"/>
      <c r="C20" s="67">
        <v>1505393</v>
      </c>
      <c r="D20" s="51">
        <v>100</v>
      </c>
      <c r="E20" s="68">
        <v>259045</v>
      </c>
      <c r="F20" s="51">
        <f t="shared" si="1"/>
        <v>17.207798893710812</v>
      </c>
      <c r="G20" s="53">
        <v>0</v>
      </c>
      <c r="H20" s="53">
        <v>0</v>
      </c>
      <c r="I20" s="52">
        <v>0</v>
      </c>
      <c r="J20" s="51">
        <v>0</v>
      </c>
      <c r="K20" s="68">
        <v>1246348</v>
      </c>
      <c r="L20" s="51">
        <f t="shared" si="3"/>
        <v>82.792201106289184</v>
      </c>
      <c r="M20" s="13"/>
      <c r="N20" s="13"/>
    </row>
    <row r="21" spans="1:14" ht="22.5" customHeight="1">
      <c r="A21" s="79">
        <v>27</v>
      </c>
      <c r="B21" s="80"/>
      <c r="C21" s="67">
        <v>949395</v>
      </c>
      <c r="D21" s="51">
        <v>100</v>
      </c>
      <c r="E21" s="52">
        <v>108490</v>
      </c>
      <c r="F21" s="51">
        <f t="shared" si="1"/>
        <v>11.427277371378615</v>
      </c>
      <c r="G21" s="53">
        <v>0</v>
      </c>
      <c r="H21" s="53">
        <v>0</v>
      </c>
      <c r="I21" s="52">
        <v>0</v>
      </c>
      <c r="J21" s="51">
        <v>0</v>
      </c>
      <c r="K21" s="68">
        <v>840905</v>
      </c>
      <c r="L21" s="51">
        <f t="shared" si="3"/>
        <v>88.572722628621378</v>
      </c>
      <c r="M21" s="13"/>
      <c r="N21" s="13"/>
    </row>
    <row r="22" spans="1:14" ht="22.5" customHeight="1">
      <c r="A22" s="79">
        <v>28</v>
      </c>
      <c r="B22" s="80"/>
      <c r="C22" s="50">
        <v>1103913</v>
      </c>
      <c r="D22" s="51">
        <v>100</v>
      </c>
      <c r="E22" s="52">
        <v>166702</v>
      </c>
      <c r="F22" s="51">
        <f>E22/C22*100</f>
        <v>15.101008865734892</v>
      </c>
      <c r="G22" s="53">
        <v>0</v>
      </c>
      <c r="H22" s="53">
        <v>0</v>
      </c>
      <c r="I22" s="52">
        <v>0</v>
      </c>
      <c r="J22" s="51">
        <v>0</v>
      </c>
      <c r="K22" s="52">
        <v>937211</v>
      </c>
      <c r="L22" s="51">
        <f>K22/C22*100</f>
        <v>84.898991134265117</v>
      </c>
      <c r="M22" s="13"/>
      <c r="N22" s="13"/>
    </row>
    <row r="23" spans="1:14" ht="22.5" customHeight="1" thickBot="1">
      <c r="A23" s="94">
        <v>29</v>
      </c>
      <c r="B23" s="95"/>
      <c r="C23" s="54">
        <v>1890077</v>
      </c>
      <c r="D23" s="55">
        <v>100</v>
      </c>
      <c r="E23" s="56">
        <v>167762</v>
      </c>
      <c r="F23" s="55">
        <v>8.8759346841424982</v>
      </c>
      <c r="G23" s="57">
        <v>0</v>
      </c>
      <c r="H23" s="57">
        <v>0</v>
      </c>
      <c r="I23" s="56">
        <v>12000</v>
      </c>
      <c r="J23" s="55">
        <v>0.6348947688374601</v>
      </c>
      <c r="K23" s="56">
        <v>1710315</v>
      </c>
      <c r="L23" s="55">
        <v>90.489170547020038</v>
      </c>
      <c r="M23" s="13"/>
      <c r="N23" s="13"/>
    </row>
    <row r="24" spans="1:14" ht="14.25" thickBot="1">
      <c r="A24" s="5" t="s">
        <v>26</v>
      </c>
      <c r="M24" s="14">
        <f>SUM(M49:M49)</f>
        <v>0</v>
      </c>
      <c r="N24" s="14" t="s">
        <v>15</v>
      </c>
    </row>
    <row r="25" spans="1:14" ht="27" hidden="1" customHeight="1"/>
    <row r="26" spans="1:14" ht="27" hidden="1" customHeight="1" thickBot="1">
      <c r="A26" s="1" t="s">
        <v>22</v>
      </c>
      <c r="D26" s="2" t="s">
        <v>14</v>
      </c>
      <c r="G26" s="82" t="s">
        <v>16</v>
      </c>
      <c r="H26" s="82"/>
    </row>
    <row r="27" spans="1:14" ht="27" hidden="1" customHeight="1">
      <c r="A27" s="75" t="s">
        <v>0</v>
      </c>
      <c r="B27" s="76"/>
      <c r="C27" s="72" t="s">
        <v>6</v>
      </c>
      <c r="D27" s="72"/>
      <c r="E27" s="72" t="s">
        <v>9</v>
      </c>
      <c r="F27" s="72"/>
      <c r="G27" s="73" t="s">
        <v>17</v>
      </c>
      <c r="H27" s="74"/>
      <c r="I27" s="72" t="s">
        <v>10</v>
      </c>
      <c r="J27" s="72"/>
      <c r="K27" s="72" t="s">
        <v>11</v>
      </c>
      <c r="L27" s="81"/>
      <c r="M27" s="73" t="s">
        <v>19</v>
      </c>
      <c r="N27" s="74"/>
    </row>
    <row r="28" spans="1:14" ht="27" hidden="1" customHeight="1">
      <c r="A28" s="77"/>
      <c r="B28" s="78"/>
      <c r="C28" s="4" t="s">
        <v>7</v>
      </c>
      <c r="D28" s="4" t="s">
        <v>8</v>
      </c>
      <c r="E28" s="4" t="s">
        <v>7</v>
      </c>
      <c r="F28" s="4" t="s">
        <v>8</v>
      </c>
      <c r="G28" s="4" t="s">
        <v>7</v>
      </c>
      <c r="H28" s="4" t="s">
        <v>18</v>
      </c>
      <c r="I28" s="4" t="s">
        <v>7</v>
      </c>
      <c r="J28" s="4" t="s">
        <v>8</v>
      </c>
      <c r="K28" s="4" t="s">
        <v>7</v>
      </c>
      <c r="L28" s="6" t="s">
        <v>8</v>
      </c>
      <c r="M28" s="4" t="s">
        <v>7</v>
      </c>
      <c r="N28" s="4" t="s">
        <v>8</v>
      </c>
    </row>
    <row r="29" spans="1:14" ht="27" hidden="1" customHeight="1">
      <c r="A29" s="70" t="s">
        <v>1</v>
      </c>
      <c r="B29" s="7" t="s">
        <v>2</v>
      </c>
      <c r="C29" s="19">
        <f t="shared" ref="C29:C49" si="4">SUM(E29,M29,I29,K29)</f>
        <v>623496</v>
      </c>
      <c r="D29" s="20">
        <v>1</v>
      </c>
      <c r="E29" s="21">
        <v>77000</v>
      </c>
      <c r="F29" s="20">
        <f t="shared" ref="F29:F49" si="5">E29/C29</f>
        <v>0.12349718362266959</v>
      </c>
      <c r="G29" s="20"/>
      <c r="H29" s="20"/>
      <c r="I29" s="21">
        <v>6242</v>
      </c>
      <c r="J29" s="20">
        <f t="shared" ref="J29:J49" si="6">I29/C29</f>
        <v>1.0011291171074072E-2</v>
      </c>
      <c r="K29" s="21">
        <v>540254</v>
      </c>
      <c r="L29" s="22">
        <f t="shared" ref="L29:L49" si="7">K29/C29</f>
        <v>0.86649152520625639</v>
      </c>
      <c r="M29" s="21" t="s">
        <v>15</v>
      </c>
      <c r="N29" s="21" t="s">
        <v>15</v>
      </c>
    </row>
    <row r="30" spans="1:14" ht="27" hidden="1" customHeight="1">
      <c r="A30" s="70"/>
      <c r="B30" s="7" t="s">
        <v>3</v>
      </c>
      <c r="C30" s="24">
        <f t="shared" si="4"/>
        <v>0</v>
      </c>
      <c r="D30" s="25">
        <v>1</v>
      </c>
      <c r="E30" s="23"/>
      <c r="F30" s="25" t="e">
        <f t="shared" si="5"/>
        <v>#DIV/0!</v>
      </c>
      <c r="G30" s="25"/>
      <c r="H30" s="25"/>
      <c r="I30" s="23"/>
      <c r="J30" s="25" t="e">
        <f t="shared" si="6"/>
        <v>#DIV/0!</v>
      </c>
      <c r="K30" s="23"/>
      <c r="L30" s="26" t="e">
        <f t="shared" si="7"/>
        <v>#DIV/0!</v>
      </c>
      <c r="M30" s="23"/>
      <c r="N30" s="23"/>
    </row>
    <row r="31" spans="1:14" ht="27" hidden="1" customHeight="1">
      <c r="A31" s="70"/>
      <c r="B31" s="7" t="s">
        <v>4</v>
      </c>
      <c r="C31" s="24">
        <f t="shared" si="4"/>
        <v>0</v>
      </c>
      <c r="D31" s="25">
        <v>1</v>
      </c>
      <c r="E31" s="23"/>
      <c r="F31" s="25" t="e">
        <f t="shared" si="5"/>
        <v>#DIV/0!</v>
      </c>
      <c r="G31" s="25"/>
      <c r="H31" s="25"/>
      <c r="I31" s="23"/>
      <c r="J31" s="25" t="e">
        <f t="shared" si="6"/>
        <v>#DIV/0!</v>
      </c>
      <c r="K31" s="23"/>
      <c r="L31" s="26" t="e">
        <f t="shared" si="7"/>
        <v>#DIV/0!</v>
      </c>
      <c r="M31" s="23"/>
      <c r="N31" s="23"/>
    </row>
    <row r="32" spans="1:14" ht="27" hidden="1" customHeight="1">
      <c r="A32" s="70"/>
      <c r="B32" s="7" t="s">
        <v>5</v>
      </c>
      <c r="C32" s="24">
        <f t="shared" si="4"/>
        <v>0</v>
      </c>
      <c r="D32" s="25">
        <v>1</v>
      </c>
      <c r="E32" s="23"/>
      <c r="F32" s="25" t="e">
        <f t="shared" si="5"/>
        <v>#DIV/0!</v>
      </c>
      <c r="G32" s="25"/>
      <c r="H32" s="25"/>
      <c r="I32" s="23"/>
      <c r="J32" s="25" t="e">
        <f t="shared" si="6"/>
        <v>#DIV/0!</v>
      </c>
      <c r="K32" s="23"/>
      <c r="L32" s="26" t="e">
        <f t="shared" si="7"/>
        <v>#DIV/0!</v>
      </c>
      <c r="M32" s="23"/>
      <c r="N32" s="23"/>
    </row>
    <row r="33" spans="1:14" ht="27" hidden="1" customHeight="1">
      <c r="A33" s="70">
        <v>13</v>
      </c>
      <c r="B33" s="7" t="s">
        <v>2</v>
      </c>
      <c r="C33" s="24">
        <f t="shared" si="4"/>
        <v>1107821</v>
      </c>
      <c r="D33" s="25">
        <v>1</v>
      </c>
      <c r="E33" s="23">
        <v>111000</v>
      </c>
      <c r="F33" s="25">
        <f t="shared" si="5"/>
        <v>0.10019669242594245</v>
      </c>
      <c r="G33" s="25"/>
      <c r="H33" s="25"/>
      <c r="I33" s="23">
        <v>9000</v>
      </c>
      <c r="J33" s="25">
        <f t="shared" si="6"/>
        <v>8.1240561426439827E-3</v>
      </c>
      <c r="K33" s="23">
        <v>987821</v>
      </c>
      <c r="L33" s="26">
        <f t="shared" si="7"/>
        <v>0.89167925143141358</v>
      </c>
      <c r="M33" s="23">
        <v>0</v>
      </c>
      <c r="N33" s="23" t="s">
        <v>15</v>
      </c>
    </row>
    <row r="34" spans="1:14" ht="27" hidden="1" customHeight="1">
      <c r="A34" s="70"/>
      <c r="B34" s="7" t="s">
        <v>3</v>
      </c>
      <c r="C34" s="27">
        <f t="shared" si="4"/>
        <v>410143</v>
      </c>
      <c r="D34" s="28">
        <v>1</v>
      </c>
      <c r="E34" s="29">
        <v>33839</v>
      </c>
      <c r="F34" s="28">
        <f t="shared" si="5"/>
        <v>8.2505370078241005E-2</v>
      </c>
      <c r="G34" s="28"/>
      <c r="H34" s="28"/>
      <c r="I34" s="29">
        <v>0</v>
      </c>
      <c r="J34" s="28">
        <f t="shared" si="6"/>
        <v>0</v>
      </c>
      <c r="K34" s="29">
        <v>376304</v>
      </c>
      <c r="L34" s="30">
        <f t="shared" si="7"/>
        <v>0.91749462992175901</v>
      </c>
      <c r="M34" s="29">
        <v>0</v>
      </c>
      <c r="N34" s="29"/>
    </row>
    <row r="35" spans="1:14" ht="27" hidden="1" customHeight="1">
      <c r="A35" s="70"/>
      <c r="B35" s="7" t="s">
        <v>4</v>
      </c>
      <c r="C35" s="27">
        <f t="shared" si="4"/>
        <v>163810</v>
      </c>
      <c r="D35" s="28">
        <v>1</v>
      </c>
      <c r="E35" s="29">
        <v>2112</v>
      </c>
      <c r="F35" s="28">
        <f t="shared" si="5"/>
        <v>1.2892985776204138E-2</v>
      </c>
      <c r="G35" s="28"/>
      <c r="H35" s="28"/>
      <c r="I35" s="29">
        <v>0</v>
      </c>
      <c r="J35" s="28">
        <f t="shared" si="6"/>
        <v>0</v>
      </c>
      <c r="K35" s="29">
        <v>161698</v>
      </c>
      <c r="L35" s="30">
        <f t="shared" si="7"/>
        <v>0.98710701422379588</v>
      </c>
      <c r="M35" s="29">
        <v>0</v>
      </c>
      <c r="N35" s="29"/>
    </row>
    <row r="36" spans="1:14" ht="27" hidden="1" customHeight="1">
      <c r="A36" s="71"/>
      <c r="B36" s="8" t="s">
        <v>5</v>
      </c>
      <c r="C36" s="31">
        <f t="shared" si="4"/>
        <v>348789</v>
      </c>
      <c r="D36" s="32">
        <v>1</v>
      </c>
      <c r="E36" s="33">
        <v>0</v>
      </c>
      <c r="F36" s="32">
        <f t="shared" si="5"/>
        <v>0</v>
      </c>
      <c r="G36" s="32"/>
      <c r="H36" s="32"/>
      <c r="I36" s="33">
        <v>0</v>
      </c>
      <c r="J36" s="32">
        <f t="shared" si="6"/>
        <v>0</v>
      </c>
      <c r="K36" s="33">
        <v>348789</v>
      </c>
      <c r="L36" s="34">
        <f t="shared" si="7"/>
        <v>1</v>
      </c>
      <c r="M36" s="33">
        <v>0</v>
      </c>
      <c r="N36" s="33"/>
    </row>
    <row r="37" spans="1:14" ht="27" hidden="1" customHeight="1">
      <c r="A37" s="70">
        <v>14</v>
      </c>
      <c r="B37" s="7" t="s">
        <v>2</v>
      </c>
      <c r="C37" s="19">
        <f t="shared" si="4"/>
        <v>911538</v>
      </c>
      <c r="D37" s="20">
        <v>1</v>
      </c>
      <c r="E37" s="21">
        <v>9515</v>
      </c>
      <c r="F37" s="20">
        <f t="shared" si="5"/>
        <v>1.0438401909739364E-2</v>
      </c>
      <c r="G37" s="20"/>
      <c r="H37" s="20"/>
      <c r="I37" s="21">
        <v>11335</v>
      </c>
      <c r="J37" s="20">
        <f t="shared" si="6"/>
        <v>1.2435027393262816E-2</v>
      </c>
      <c r="K37" s="21">
        <v>890688</v>
      </c>
      <c r="L37" s="22">
        <f t="shared" si="7"/>
        <v>0.97712657069699782</v>
      </c>
      <c r="M37" s="21">
        <v>0</v>
      </c>
      <c r="N37" s="21" t="s">
        <v>15</v>
      </c>
    </row>
    <row r="38" spans="1:14" ht="27" hidden="1" customHeight="1">
      <c r="A38" s="70"/>
      <c r="B38" s="7" t="s">
        <v>3</v>
      </c>
      <c r="C38" s="24">
        <f t="shared" si="4"/>
        <v>311402</v>
      </c>
      <c r="D38" s="25">
        <v>1</v>
      </c>
      <c r="E38" s="23">
        <v>19937</v>
      </c>
      <c r="F38" s="25">
        <f t="shared" si="5"/>
        <v>6.4023352451172438E-2</v>
      </c>
      <c r="G38" s="25"/>
      <c r="H38" s="25"/>
      <c r="I38" s="23">
        <v>1695</v>
      </c>
      <c r="J38" s="25">
        <f t="shared" si="6"/>
        <v>5.4431249638730644E-3</v>
      </c>
      <c r="K38" s="23">
        <v>289770</v>
      </c>
      <c r="L38" s="26">
        <f t="shared" si="7"/>
        <v>0.93053352258495448</v>
      </c>
      <c r="M38" s="23">
        <v>0</v>
      </c>
      <c r="N38" s="23"/>
    </row>
    <row r="39" spans="1:14" ht="27" hidden="1" customHeight="1">
      <c r="A39" s="70"/>
      <c r="B39" s="7" t="s">
        <v>4</v>
      </c>
      <c r="C39" s="24">
        <f t="shared" si="4"/>
        <v>140836</v>
      </c>
      <c r="D39" s="25">
        <v>1</v>
      </c>
      <c r="E39" s="23">
        <v>9445</v>
      </c>
      <c r="F39" s="25">
        <f t="shared" si="5"/>
        <v>6.7063818909937803E-2</v>
      </c>
      <c r="G39" s="25"/>
      <c r="H39" s="25"/>
      <c r="I39" s="23">
        <v>0</v>
      </c>
      <c r="J39" s="25">
        <f t="shared" si="6"/>
        <v>0</v>
      </c>
      <c r="K39" s="23">
        <v>131391</v>
      </c>
      <c r="L39" s="26">
        <f t="shared" si="7"/>
        <v>0.93293618109006216</v>
      </c>
      <c r="M39" s="23">
        <v>0</v>
      </c>
      <c r="N39" s="23"/>
    </row>
    <row r="40" spans="1:14" ht="27" hidden="1" customHeight="1">
      <c r="A40" s="70"/>
      <c r="B40" s="7" t="s">
        <v>5</v>
      </c>
      <c r="C40" s="35">
        <f t="shared" si="4"/>
        <v>400405</v>
      </c>
      <c r="D40" s="36">
        <v>1</v>
      </c>
      <c r="E40" s="16">
        <v>0</v>
      </c>
      <c r="F40" s="36">
        <f t="shared" si="5"/>
        <v>0</v>
      </c>
      <c r="G40" s="36"/>
      <c r="H40" s="36"/>
      <c r="I40" s="16">
        <v>499</v>
      </c>
      <c r="J40" s="36">
        <f t="shared" si="6"/>
        <v>1.2462381838388632E-3</v>
      </c>
      <c r="K40" s="16">
        <v>399906</v>
      </c>
      <c r="L40" s="37">
        <f t="shared" si="7"/>
        <v>0.99875376181616116</v>
      </c>
      <c r="M40" s="16">
        <v>0</v>
      </c>
      <c r="N40" s="16"/>
    </row>
    <row r="41" spans="1:14" ht="27" hidden="1" customHeight="1">
      <c r="A41" s="69">
        <v>15</v>
      </c>
      <c r="B41" s="10" t="s">
        <v>2</v>
      </c>
      <c r="C41" s="38">
        <f t="shared" si="4"/>
        <v>975877</v>
      </c>
      <c r="D41" s="39">
        <v>1</v>
      </c>
      <c r="E41" s="40">
        <v>0</v>
      </c>
      <c r="F41" s="39">
        <f t="shared" si="5"/>
        <v>0</v>
      </c>
      <c r="G41" s="39"/>
      <c r="H41" s="39"/>
      <c r="I41" s="40">
        <v>12610</v>
      </c>
      <c r="J41" s="39">
        <f t="shared" si="6"/>
        <v>1.2921710420473072E-2</v>
      </c>
      <c r="K41" s="40">
        <v>963267</v>
      </c>
      <c r="L41" s="41">
        <f t="shared" si="7"/>
        <v>0.98707828957952692</v>
      </c>
      <c r="M41" s="40">
        <v>0</v>
      </c>
      <c r="N41" s="40" t="s">
        <v>15</v>
      </c>
    </row>
    <row r="42" spans="1:14" ht="27" hidden="1" customHeight="1">
      <c r="A42" s="70"/>
      <c r="B42" s="7" t="s">
        <v>3</v>
      </c>
      <c r="C42" s="24">
        <f t="shared" si="4"/>
        <v>400912</v>
      </c>
      <c r="D42" s="25">
        <v>1</v>
      </c>
      <c r="E42" s="23">
        <v>43563</v>
      </c>
      <c r="F42" s="25">
        <f t="shared" si="5"/>
        <v>0.10865975575687432</v>
      </c>
      <c r="G42" s="25"/>
      <c r="H42" s="25"/>
      <c r="I42" s="23">
        <v>1695</v>
      </c>
      <c r="J42" s="25">
        <f t="shared" si="6"/>
        <v>4.2278604781099093E-3</v>
      </c>
      <c r="K42" s="23">
        <v>355654</v>
      </c>
      <c r="L42" s="26">
        <f t="shared" si="7"/>
        <v>0.88711238376501578</v>
      </c>
      <c r="M42" s="23">
        <v>0</v>
      </c>
      <c r="N42" s="23"/>
    </row>
    <row r="43" spans="1:14" ht="27" hidden="1" customHeight="1">
      <c r="A43" s="70"/>
      <c r="B43" s="7" t="s">
        <v>4</v>
      </c>
      <c r="C43" s="24">
        <f t="shared" si="4"/>
        <v>107582</v>
      </c>
      <c r="D43" s="25">
        <v>1</v>
      </c>
      <c r="E43" s="23">
        <v>0</v>
      </c>
      <c r="F43" s="25">
        <f t="shared" si="5"/>
        <v>0</v>
      </c>
      <c r="G43" s="25"/>
      <c r="H43" s="25"/>
      <c r="I43" s="23">
        <v>0</v>
      </c>
      <c r="J43" s="25">
        <f t="shared" si="6"/>
        <v>0</v>
      </c>
      <c r="K43" s="23">
        <v>107582</v>
      </c>
      <c r="L43" s="26">
        <f t="shared" si="7"/>
        <v>1</v>
      </c>
      <c r="M43" s="23">
        <v>0</v>
      </c>
      <c r="N43" s="23"/>
    </row>
    <row r="44" spans="1:14" ht="27" hidden="1" customHeight="1">
      <c r="A44" s="71"/>
      <c r="B44" s="8" t="s">
        <v>5</v>
      </c>
      <c r="C44" s="42">
        <f t="shared" si="4"/>
        <v>215487</v>
      </c>
      <c r="D44" s="43">
        <v>1</v>
      </c>
      <c r="E44" s="15">
        <v>0</v>
      </c>
      <c r="F44" s="43">
        <f t="shared" si="5"/>
        <v>0</v>
      </c>
      <c r="G44" s="43"/>
      <c r="H44" s="43"/>
      <c r="I44" s="15">
        <v>499</v>
      </c>
      <c r="J44" s="43">
        <f t="shared" si="6"/>
        <v>2.3156849369103472E-3</v>
      </c>
      <c r="K44" s="15">
        <v>214988</v>
      </c>
      <c r="L44" s="44">
        <f t="shared" si="7"/>
        <v>0.99768431506308963</v>
      </c>
      <c r="M44" s="15">
        <v>0</v>
      </c>
      <c r="N44" s="15"/>
    </row>
    <row r="45" spans="1:14" s="3" customFormat="1" ht="27" hidden="1" customHeight="1">
      <c r="A45" s="70">
        <v>16</v>
      </c>
      <c r="B45" s="7" t="s">
        <v>2</v>
      </c>
      <c r="C45" s="19">
        <f t="shared" si="4"/>
        <v>1339002</v>
      </c>
      <c r="D45" s="20">
        <v>1</v>
      </c>
      <c r="E45" s="21">
        <v>8800</v>
      </c>
      <c r="F45" s="20">
        <f t="shared" si="5"/>
        <v>6.5720588916222678E-3</v>
      </c>
      <c r="G45" s="20"/>
      <c r="H45" s="20"/>
      <c r="I45" s="21">
        <v>14961</v>
      </c>
      <c r="J45" s="20">
        <f t="shared" si="6"/>
        <v>1.1173246940631903E-2</v>
      </c>
      <c r="K45" s="21">
        <v>1315241</v>
      </c>
      <c r="L45" s="22">
        <f t="shared" si="7"/>
        <v>0.9822546941677458</v>
      </c>
      <c r="M45" s="21">
        <v>0</v>
      </c>
      <c r="N45" s="21"/>
    </row>
    <row r="46" spans="1:14" s="3" customFormat="1" ht="27" hidden="1" customHeight="1">
      <c r="A46" s="70"/>
      <c r="B46" s="7" t="s">
        <v>3</v>
      </c>
      <c r="C46" s="24">
        <f t="shared" si="4"/>
        <v>188157</v>
      </c>
      <c r="D46" s="25">
        <v>1</v>
      </c>
      <c r="E46" s="23">
        <v>0</v>
      </c>
      <c r="F46" s="25">
        <f t="shared" si="5"/>
        <v>0</v>
      </c>
      <c r="G46" s="25"/>
      <c r="H46" s="25"/>
      <c r="I46" s="23">
        <v>1695</v>
      </c>
      <c r="J46" s="25">
        <f t="shared" si="6"/>
        <v>9.008434445702259E-3</v>
      </c>
      <c r="K46" s="23">
        <v>186462</v>
      </c>
      <c r="L46" s="26">
        <f t="shared" si="7"/>
        <v>0.99099156555429779</v>
      </c>
      <c r="M46" s="23">
        <v>0</v>
      </c>
      <c r="N46" s="23"/>
    </row>
    <row r="47" spans="1:14" s="3" customFormat="1" ht="27" hidden="1" customHeight="1">
      <c r="A47" s="70"/>
      <c r="B47" s="7" t="s">
        <v>4</v>
      </c>
      <c r="C47" s="24">
        <f t="shared" si="4"/>
        <v>109601</v>
      </c>
      <c r="D47" s="25">
        <v>1</v>
      </c>
      <c r="E47" s="23">
        <v>0</v>
      </c>
      <c r="F47" s="25">
        <f t="shared" si="5"/>
        <v>0</v>
      </c>
      <c r="G47" s="25"/>
      <c r="H47" s="25"/>
      <c r="I47" s="23">
        <v>0</v>
      </c>
      <c r="J47" s="25">
        <f t="shared" si="6"/>
        <v>0</v>
      </c>
      <c r="K47" s="23">
        <v>109601</v>
      </c>
      <c r="L47" s="26">
        <f t="shared" si="7"/>
        <v>1</v>
      </c>
      <c r="M47" s="23">
        <v>0</v>
      </c>
      <c r="N47" s="23"/>
    </row>
    <row r="48" spans="1:14" s="3" customFormat="1" ht="27" hidden="1" customHeight="1">
      <c r="A48" s="70"/>
      <c r="B48" s="7" t="s">
        <v>5</v>
      </c>
      <c r="C48" s="35">
        <f t="shared" si="4"/>
        <v>409107</v>
      </c>
      <c r="D48" s="36">
        <v>1</v>
      </c>
      <c r="E48" s="16">
        <v>0</v>
      </c>
      <c r="F48" s="36">
        <f t="shared" si="5"/>
        <v>0</v>
      </c>
      <c r="G48" s="36"/>
      <c r="H48" s="36"/>
      <c r="I48" s="16">
        <v>499</v>
      </c>
      <c r="J48" s="36">
        <f t="shared" si="6"/>
        <v>1.2197298017389093E-3</v>
      </c>
      <c r="K48" s="16">
        <v>408608</v>
      </c>
      <c r="L48" s="37">
        <f t="shared" si="7"/>
        <v>0.9987802701982611</v>
      </c>
      <c r="M48" s="16">
        <v>0</v>
      </c>
      <c r="N48" s="16"/>
    </row>
    <row r="49" spans="1:14" s="3" customFormat="1" ht="27" hidden="1" customHeight="1">
      <c r="A49" s="9">
        <v>17</v>
      </c>
      <c r="B49" s="17" t="s">
        <v>2</v>
      </c>
      <c r="C49" s="45">
        <f t="shared" si="4"/>
        <v>1149428</v>
      </c>
      <c r="D49" s="46">
        <v>1</v>
      </c>
      <c r="E49" s="47">
        <v>149450</v>
      </c>
      <c r="F49" s="46">
        <f t="shared" si="5"/>
        <v>0.13002119314998417</v>
      </c>
      <c r="G49" s="46"/>
      <c r="H49" s="46"/>
      <c r="I49" s="47">
        <v>21293</v>
      </c>
      <c r="J49" s="46">
        <f t="shared" si="6"/>
        <v>1.8524866281315576E-2</v>
      </c>
      <c r="K49" s="47">
        <v>978685</v>
      </c>
      <c r="L49" s="48">
        <f t="shared" si="7"/>
        <v>0.85145394056870027</v>
      </c>
      <c r="M49" s="47">
        <v>0</v>
      </c>
      <c r="N49" s="47"/>
    </row>
    <row r="50" spans="1:14" ht="27" hidden="1" customHeight="1">
      <c r="A50" s="2" t="s">
        <v>12</v>
      </c>
    </row>
    <row r="51" spans="1:14" ht="27" hidden="1" customHeight="1">
      <c r="C51" s="49" t="s">
        <v>23</v>
      </c>
      <c r="D51" s="49"/>
      <c r="E51" s="49" t="s">
        <v>24</v>
      </c>
      <c r="F51" s="49"/>
      <c r="G51" s="49"/>
      <c r="H51" s="49"/>
      <c r="I51" s="49"/>
      <c r="J51" s="49"/>
      <c r="K51" s="49" t="s">
        <v>25</v>
      </c>
    </row>
    <row r="52" spans="1:14" ht="20.100000000000001" customHeight="1"/>
    <row r="53" spans="1:14" ht="20.100000000000001" customHeight="1"/>
    <row r="54" spans="1:14" ht="20.100000000000001" customHeight="1"/>
    <row r="55" spans="1:14" ht="20.100000000000001" customHeight="1"/>
    <row r="56" spans="1:14" ht="20.100000000000001" customHeight="1"/>
    <row r="57" spans="1:14" ht="20.100000000000001" customHeight="1"/>
    <row r="58" spans="1:14" ht="20.100000000000001" customHeight="1"/>
    <row r="59" spans="1:14" ht="20.100000000000001" customHeight="1"/>
    <row r="60" spans="1:14" ht="20.100000000000001" customHeight="1"/>
    <row r="61" spans="1:14" ht="20.100000000000001" customHeight="1"/>
    <row r="62" spans="1:14" ht="20.100000000000001" customHeight="1"/>
    <row r="63" spans="1:14" ht="20.100000000000001" customHeight="1"/>
    <row r="64" spans="1:1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</sheetData>
  <mergeCells count="39">
    <mergeCell ref="G3:H3"/>
    <mergeCell ref="A4:B5"/>
    <mergeCell ref="C4:D4"/>
    <mergeCell ref="E4:F4"/>
    <mergeCell ref="G4:H4"/>
    <mergeCell ref="A9:B9"/>
    <mergeCell ref="I4:J4"/>
    <mergeCell ref="K4:L4"/>
    <mergeCell ref="M5:N5"/>
    <mergeCell ref="A6:B6"/>
    <mergeCell ref="A7:B7"/>
    <mergeCell ref="A8:B8"/>
    <mergeCell ref="M27:N27"/>
    <mergeCell ref="G26:H26"/>
    <mergeCell ref="A10:B10"/>
    <mergeCell ref="A11:B11"/>
    <mergeCell ref="A12:B12"/>
    <mergeCell ref="A13:B13"/>
    <mergeCell ref="A14:B14"/>
    <mergeCell ref="A15:B15"/>
    <mergeCell ref="A16:B16"/>
    <mergeCell ref="A21:B21"/>
    <mergeCell ref="A17:B17"/>
    <mergeCell ref="A18:B18"/>
    <mergeCell ref="A19:B19"/>
    <mergeCell ref="A22:B22"/>
    <mergeCell ref="A20:B20"/>
    <mergeCell ref="K27:L27"/>
    <mergeCell ref="A23:B23"/>
    <mergeCell ref="A41:A44"/>
    <mergeCell ref="A45:A48"/>
    <mergeCell ref="I27:J27"/>
    <mergeCell ref="C27:D27"/>
    <mergeCell ref="E27:F27"/>
    <mergeCell ref="G27:H27"/>
    <mergeCell ref="A29:A32"/>
    <mergeCell ref="A33:A36"/>
    <mergeCell ref="A37:A40"/>
    <mergeCell ref="A27:B28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2018-06-14T05:28:03Z</cp:lastPrinted>
  <dcterms:created xsi:type="dcterms:W3CDTF">1997-01-08T22:48:59Z</dcterms:created>
  <dcterms:modified xsi:type="dcterms:W3CDTF">2023-03-02T06:45:06Z</dcterms:modified>
</cp:coreProperties>
</file>