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DE9BFC3E-62DB-448A-9CD4-EE46016A07DC}" xr6:coauthVersionLast="36" xr6:coauthVersionMax="36" xr10:uidLastSave="{00000000-0000-0000-0000-000000000000}"/>
  <bookViews>
    <workbookView xWindow="0" yWindow="0" windowWidth="28800" windowHeight="12285"/>
  </bookViews>
  <sheets>
    <sheet name="6-1" sheetId="1" r:id="rId1"/>
    <sheet name="6-1 (2)" sheetId="2" r:id="rId2"/>
  </sheets>
  <definedNames>
    <definedName name="_xlnm.Print_Area" localSheetId="0">'6-1'!$A$1:$S$112</definedName>
    <definedName name="_xlnm.Print_Area" localSheetId="1">'6-1 (2)'!$A$1:$S$112</definedName>
  </definedNames>
  <calcPr calcId="191029"/>
</workbook>
</file>

<file path=xl/calcChain.xml><?xml version="1.0" encoding="utf-8"?>
<calcChain xmlns="http://schemas.openxmlformats.org/spreadsheetml/2006/main">
  <c r="E127" i="2" l="1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86" i="2"/>
  <c r="D86" i="2"/>
  <c r="E85" i="2"/>
  <c r="D85" i="2"/>
  <c r="E84" i="2"/>
  <c r="D84" i="2"/>
  <c r="E83" i="2"/>
  <c r="E13" i="2" s="1"/>
  <c r="D83" i="2"/>
  <c r="D13" i="2"/>
  <c r="E82" i="2"/>
  <c r="D82" i="2"/>
  <c r="E81" i="2"/>
  <c r="D81" i="2"/>
  <c r="E80" i="2"/>
  <c r="D80" i="2"/>
  <c r="D12" i="2" s="1"/>
  <c r="E79" i="2"/>
  <c r="E12" i="2" s="1"/>
  <c r="D79" i="2"/>
  <c r="V78" i="2"/>
  <c r="U78" i="2"/>
  <c r="E78" i="2"/>
  <c r="D78" i="2"/>
  <c r="V77" i="2"/>
  <c r="U77" i="2"/>
  <c r="E77" i="2"/>
  <c r="D77" i="2"/>
  <c r="V76" i="2"/>
  <c r="U76" i="2"/>
  <c r="E76" i="2"/>
  <c r="D76" i="2"/>
  <c r="V75" i="2"/>
  <c r="U75" i="2"/>
  <c r="E75" i="2"/>
  <c r="E11" i="2" s="1"/>
  <c r="D75" i="2"/>
  <c r="D11" i="2"/>
  <c r="V74" i="2"/>
  <c r="U74" i="2"/>
  <c r="E74" i="2"/>
  <c r="D74" i="2"/>
  <c r="V73" i="2"/>
  <c r="U73" i="2"/>
  <c r="E73" i="2"/>
  <c r="D73" i="2"/>
  <c r="D10" i="2" s="1"/>
  <c r="V72" i="2"/>
  <c r="E6" i="2" s="1"/>
  <c r="U72" i="2"/>
  <c r="D6" i="2" s="1"/>
  <c r="E72" i="2"/>
  <c r="D72" i="2"/>
  <c r="V71" i="2"/>
  <c r="U71" i="2"/>
  <c r="E71" i="2"/>
  <c r="E10" i="2" s="1"/>
  <c r="D71" i="2"/>
  <c r="V70" i="2"/>
  <c r="U70" i="2"/>
  <c r="E70" i="2"/>
  <c r="D70" i="2"/>
  <c r="V69" i="2"/>
  <c r="U69" i="2"/>
  <c r="E69" i="2"/>
  <c r="D69" i="2"/>
  <c r="V68" i="2"/>
  <c r="U68" i="2"/>
  <c r="E68" i="2"/>
  <c r="D68" i="2"/>
  <c r="V67" i="2"/>
  <c r="E5" i="2"/>
  <c r="U67" i="2"/>
  <c r="E67" i="2"/>
  <c r="D67" i="2"/>
  <c r="D9" i="2"/>
  <c r="V66" i="2"/>
  <c r="U66" i="2"/>
  <c r="E66" i="2"/>
  <c r="D66" i="2"/>
  <c r="V65" i="2"/>
  <c r="U65" i="2"/>
  <c r="D4" i="2" s="1"/>
  <c r="E65" i="2"/>
  <c r="E8" i="2" s="1"/>
  <c r="D65" i="2"/>
  <c r="V64" i="2"/>
  <c r="E4" i="2" s="1"/>
  <c r="U64" i="2"/>
  <c r="E64" i="2"/>
  <c r="D64" i="2"/>
  <c r="V63" i="2"/>
  <c r="U63" i="2"/>
  <c r="E63" i="2"/>
  <c r="D63" i="2"/>
  <c r="D8" i="2" s="1"/>
  <c r="O35" i="2"/>
  <c r="N35" i="2"/>
  <c r="M35" i="2"/>
  <c r="L35" i="2"/>
  <c r="K35" i="2"/>
  <c r="J35" i="2"/>
  <c r="I35" i="2"/>
  <c r="H35" i="2"/>
  <c r="G35" i="2"/>
  <c r="F35" i="2"/>
  <c r="Q34" i="2"/>
  <c r="P34" i="2"/>
  <c r="O34" i="2"/>
  <c r="N34" i="2"/>
  <c r="M34" i="2"/>
  <c r="L34" i="2"/>
  <c r="K34" i="2"/>
  <c r="J34" i="2"/>
  <c r="I34" i="2"/>
  <c r="H34" i="2"/>
  <c r="G34" i="2"/>
  <c r="F34" i="2"/>
  <c r="O33" i="2"/>
  <c r="N33" i="2"/>
  <c r="M33" i="2"/>
  <c r="L33" i="2"/>
  <c r="K33" i="2"/>
  <c r="J33" i="2"/>
  <c r="I33" i="2"/>
  <c r="H33" i="2"/>
  <c r="G33" i="2"/>
  <c r="F33" i="2"/>
  <c r="Q32" i="2"/>
  <c r="P32" i="2"/>
  <c r="O32" i="2"/>
  <c r="N32" i="2"/>
  <c r="M32" i="2"/>
  <c r="L32" i="2"/>
  <c r="K32" i="2"/>
  <c r="J32" i="2"/>
  <c r="I32" i="2"/>
  <c r="H32" i="2"/>
  <c r="G32" i="2"/>
  <c r="F32" i="2"/>
  <c r="O31" i="2"/>
  <c r="N31" i="2"/>
  <c r="M31" i="2"/>
  <c r="L31" i="2"/>
  <c r="K31" i="2"/>
  <c r="J31" i="2"/>
  <c r="I31" i="2"/>
  <c r="H31" i="2"/>
  <c r="G31" i="2"/>
  <c r="F31" i="2"/>
  <c r="Q30" i="2"/>
  <c r="P30" i="2"/>
  <c r="O30" i="2"/>
  <c r="N30" i="2"/>
  <c r="M30" i="2"/>
  <c r="L30" i="2"/>
  <c r="K30" i="2"/>
  <c r="J30" i="2"/>
  <c r="I30" i="2"/>
  <c r="H30" i="2"/>
  <c r="G30" i="2"/>
  <c r="F30" i="2"/>
  <c r="O29" i="2"/>
  <c r="N29" i="2"/>
  <c r="M29" i="2"/>
  <c r="L29" i="2"/>
  <c r="K29" i="2"/>
  <c r="J29" i="2"/>
  <c r="I29" i="2"/>
  <c r="H29" i="2"/>
  <c r="G29" i="2"/>
  <c r="F29" i="2"/>
  <c r="Q28" i="2"/>
  <c r="P28" i="2"/>
  <c r="O28" i="2"/>
  <c r="N28" i="2"/>
  <c r="M28" i="2"/>
  <c r="L28" i="2"/>
  <c r="K28" i="2"/>
  <c r="J28" i="2"/>
  <c r="I28" i="2"/>
  <c r="H28" i="2"/>
  <c r="G28" i="2"/>
  <c r="F28" i="2"/>
  <c r="O27" i="2"/>
  <c r="N27" i="2"/>
  <c r="M27" i="2"/>
  <c r="L27" i="2"/>
  <c r="K27" i="2"/>
  <c r="J27" i="2"/>
  <c r="I27" i="2"/>
  <c r="H27" i="2"/>
  <c r="G27" i="2"/>
  <c r="F27" i="2"/>
  <c r="Q26" i="2"/>
  <c r="P26" i="2"/>
  <c r="O26" i="2"/>
  <c r="N26" i="2"/>
  <c r="M26" i="2"/>
  <c r="L26" i="2"/>
  <c r="K26" i="2"/>
  <c r="J26" i="2"/>
  <c r="I26" i="2"/>
  <c r="H26" i="2"/>
  <c r="G26" i="2"/>
  <c r="F26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S11" i="2"/>
  <c r="R11" i="2"/>
  <c r="Q11" i="2"/>
  <c r="P11" i="2"/>
  <c r="O11" i="2"/>
  <c r="N11" i="2"/>
  <c r="M11" i="2"/>
  <c r="L11" i="2"/>
  <c r="K11" i="2"/>
  <c r="J11" i="2"/>
  <c r="G11" i="2"/>
  <c r="F11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S9" i="2"/>
  <c r="R9" i="2"/>
  <c r="Q9" i="2"/>
  <c r="P9" i="2"/>
  <c r="O9" i="2"/>
  <c r="N9" i="2"/>
  <c r="M9" i="2"/>
  <c r="L9" i="2"/>
  <c r="K9" i="2"/>
  <c r="J9" i="2"/>
  <c r="G9" i="2"/>
  <c r="F9" i="2"/>
  <c r="E9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S7" i="2"/>
  <c r="R7" i="2"/>
  <c r="Q7" i="2"/>
  <c r="P7" i="2"/>
  <c r="O7" i="2"/>
  <c r="N7" i="2"/>
  <c r="M7" i="2"/>
  <c r="L7" i="2"/>
  <c r="K7" i="2"/>
  <c r="J7" i="2"/>
  <c r="G7" i="2"/>
  <c r="F7" i="2"/>
  <c r="E7" i="2"/>
  <c r="D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S5" i="2"/>
  <c r="R5" i="2"/>
  <c r="Q5" i="2"/>
  <c r="P5" i="2"/>
  <c r="O5" i="2"/>
  <c r="N5" i="2"/>
  <c r="M5" i="2"/>
  <c r="L5" i="2"/>
  <c r="K5" i="2"/>
  <c r="J5" i="2"/>
  <c r="G5" i="2"/>
  <c r="F5" i="2"/>
  <c r="D5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18" i="1"/>
  <c r="D18" i="1"/>
  <c r="D17" i="1"/>
  <c r="E17" i="1"/>
  <c r="E16" i="1"/>
  <c r="D16" i="1"/>
  <c r="S4" i="1"/>
  <c r="E15" i="1"/>
  <c r="E14" i="1"/>
  <c r="D15" i="1"/>
  <c r="D14" i="1"/>
  <c r="E120" i="1"/>
  <c r="E121" i="1"/>
  <c r="E122" i="1"/>
  <c r="E123" i="1"/>
  <c r="E124" i="1"/>
  <c r="E125" i="1"/>
  <c r="E126" i="1"/>
  <c r="E127" i="1"/>
  <c r="D121" i="1"/>
  <c r="D122" i="1"/>
  <c r="D123" i="1"/>
  <c r="D124" i="1"/>
  <c r="D125" i="1"/>
  <c r="D126" i="1"/>
  <c r="D127" i="1"/>
  <c r="D120" i="1"/>
  <c r="S8" i="1"/>
  <c r="F30" i="1"/>
  <c r="G30" i="1"/>
  <c r="H30" i="1"/>
  <c r="I30" i="1"/>
  <c r="J30" i="1"/>
  <c r="K30" i="1"/>
  <c r="L30" i="1"/>
  <c r="M30" i="1"/>
  <c r="N30" i="1"/>
  <c r="O30" i="1"/>
  <c r="P30" i="1"/>
  <c r="Q30" i="1"/>
  <c r="S9" i="1"/>
  <c r="F31" i="1"/>
  <c r="G31" i="1"/>
  <c r="H31" i="1"/>
  <c r="I31" i="1"/>
  <c r="J31" i="1"/>
  <c r="K31" i="1"/>
  <c r="L31" i="1"/>
  <c r="M31" i="1"/>
  <c r="N31" i="1"/>
  <c r="O31" i="1"/>
  <c r="S10" i="1"/>
  <c r="F32" i="1"/>
  <c r="G32" i="1"/>
  <c r="H32" i="1"/>
  <c r="I32" i="1"/>
  <c r="J32" i="1"/>
  <c r="K32" i="1"/>
  <c r="L32" i="1"/>
  <c r="M32" i="1"/>
  <c r="N32" i="1"/>
  <c r="O32" i="1"/>
  <c r="P32" i="1"/>
  <c r="Q32" i="1"/>
  <c r="S11" i="1"/>
  <c r="F33" i="1"/>
  <c r="G33" i="1"/>
  <c r="H33" i="1"/>
  <c r="I33" i="1"/>
  <c r="J33" i="1"/>
  <c r="K33" i="1"/>
  <c r="L33" i="1"/>
  <c r="M33" i="1"/>
  <c r="N33" i="1"/>
  <c r="O33" i="1"/>
  <c r="S12" i="1"/>
  <c r="F34" i="1"/>
  <c r="G34" i="1"/>
  <c r="H34" i="1"/>
  <c r="I34" i="1"/>
  <c r="J34" i="1"/>
  <c r="K34" i="1"/>
  <c r="L34" i="1"/>
  <c r="M34" i="1"/>
  <c r="N34" i="1"/>
  <c r="O34" i="1"/>
  <c r="P34" i="1"/>
  <c r="Q34" i="1"/>
  <c r="S13" i="1"/>
  <c r="F35" i="1"/>
  <c r="G35" i="1"/>
  <c r="H35" i="1"/>
  <c r="I35" i="1"/>
  <c r="J35" i="1"/>
  <c r="K35" i="1"/>
  <c r="L35" i="1"/>
  <c r="M35" i="1"/>
  <c r="N35" i="1"/>
  <c r="O35" i="1"/>
  <c r="R13" i="1"/>
  <c r="R12" i="1"/>
  <c r="R11" i="1"/>
  <c r="R10" i="1"/>
  <c r="R9" i="1"/>
  <c r="R8" i="1"/>
  <c r="E63" i="1"/>
  <c r="E8" i="1"/>
  <c r="E64" i="1"/>
  <c r="E65" i="1"/>
  <c r="E66" i="1"/>
  <c r="F8" i="1"/>
  <c r="G8" i="1"/>
  <c r="H8" i="1"/>
  <c r="I8" i="1"/>
  <c r="J8" i="1"/>
  <c r="K8" i="1"/>
  <c r="L8" i="1"/>
  <c r="M8" i="1"/>
  <c r="N8" i="1"/>
  <c r="O8" i="1"/>
  <c r="P8" i="1"/>
  <c r="Q8" i="1"/>
  <c r="E67" i="1"/>
  <c r="E68" i="1"/>
  <c r="E69" i="1"/>
  <c r="E70" i="1"/>
  <c r="F9" i="1"/>
  <c r="G9" i="1"/>
  <c r="J9" i="1"/>
  <c r="K9" i="1"/>
  <c r="L9" i="1"/>
  <c r="M9" i="1"/>
  <c r="N9" i="1"/>
  <c r="O9" i="1"/>
  <c r="P9" i="1"/>
  <c r="Q9" i="1"/>
  <c r="E71" i="1"/>
  <c r="E72" i="1"/>
  <c r="E10" i="1" s="1"/>
  <c r="E73" i="1"/>
  <c r="E74" i="1"/>
  <c r="F10" i="1"/>
  <c r="G10" i="1"/>
  <c r="H10" i="1"/>
  <c r="I10" i="1"/>
  <c r="J10" i="1"/>
  <c r="K10" i="1"/>
  <c r="L10" i="1"/>
  <c r="M10" i="1"/>
  <c r="N10" i="1"/>
  <c r="O10" i="1"/>
  <c r="P10" i="1"/>
  <c r="Q10" i="1"/>
  <c r="E75" i="1"/>
  <c r="E11" i="1" s="1"/>
  <c r="E76" i="1"/>
  <c r="E77" i="1"/>
  <c r="E78" i="1"/>
  <c r="F11" i="1"/>
  <c r="G11" i="1"/>
  <c r="J11" i="1"/>
  <c r="K11" i="1"/>
  <c r="L11" i="1"/>
  <c r="M11" i="1"/>
  <c r="N11" i="1"/>
  <c r="O11" i="1"/>
  <c r="P11" i="1"/>
  <c r="Q11" i="1"/>
  <c r="E79" i="1"/>
  <c r="E80" i="1"/>
  <c r="E81" i="1"/>
  <c r="E12" i="1" s="1"/>
  <c r="E82" i="1"/>
  <c r="F12" i="1"/>
  <c r="G12" i="1"/>
  <c r="H12" i="1"/>
  <c r="I12" i="1"/>
  <c r="J12" i="1"/>
  <c r="K12" i="1"/>
  <c r="L12" i="1"/>
  <c r="M12" i="1"/>
  <c r="N12" i="1"/>
  <c r="O12" i="1"/>
  <c r="P12" i="1"/>
  <c r="Q12" i="1"/>
  <c r="E83" i="1"/>
  <c r="E13" i="1" s="1"/>
  <c r="E84" i="1"/>
  <c r="E85" i="1"/>
  <c r="E86" i="1"/>
  <c r="F13" i="1"/>
  <c r="G13" i="1"/>
  <c r="H13" i="1"/>
  <c r="I13" i="1"/>
  <c r="J13" i="1"/>
  <c r="K13" i="1"/>
  <c r="L13" i="1"/>
  <c r="M13" i="1"/>
  <c r="N13" i="1"/>
  <c r="O13" i="1"/>
  <c r="P13" i="1"/>
  <c r="Q13" i="1"/>
  <c r="D83" i="1"/>
  <c r="D13" i="1" s="1"/>
  <c r="D84" i="1"/>
  <c r="D85" i="1"/>
  <c r="D86" i="1"/>
  <c r="D79" i="1"/>
  <c r="D80" i="1"/>
  <c r="D81" i="1"/>
  <c r="D82" i="1"/>
  <c r="D12" i="1"/>
  <c r="D75" i="1"/>
  <c r="D11" i="1" s="1"/>
  <c r="D76" i="1"/>
  <c r="D77" i="1"/>
  <c r="D78" i="1"/>
  <c r="D71" i="1"/>
  <c r="D10" i="1" s="1"/>
  <c r="D72" i="1"/>
  <c r="D73" i="1"/>
  <c r="D74" i="1"/>
  <c r="D67" i="1"/>
  <c r="D9" i="1" s="1"/>
  <c r="D68" i="1"/>
  <c r="D69" i="1"/>
  <c r="D70" i="1"/>
  <c r="D63" i="1"/>
  <c r="D64" i="1"/>
  <c r="D65" i="1"/>
  <c r="D66" i="1"/>
  <c r="D8" i="1"/>
  <c r="F26" i="1"/>
  <c r="G26" i="1"/>
  <c r="H26" i="1"/>
  <c r="I26" i="1"/>
  <c r="J26" i="1"/>
  <c r="K26" i="1"/>
  <c r="L26" i="1"/>
  <c r="M26" i="1"/>
  <c r="N26" i="1"/>
  <c r="O26" i="1"/>
  <c r="P26" i="1"/>
  <c r="Q26" i="1"/>
  <c r="S5" i="1"/>
  <c r="F27" i="1"/>
  <c r="G27" i="1"/>
  <c r="H27" i="1"/>
  <c r="I27" i="1"/>
  <c r="J27" i="1"/>
  <c r="K27" i="1"/>
  <c r="L27" i="1"/>
  <c r="M27" i="1"/>
  <c r="N27" i="1"/>
  <c r="O27" i="1"/>
  <c r="S6" i="1"/>
  <c r="F28" i="1"/>
  <c r="G28" i="1"/>
  <c r="H28" i="1"/>
  <c r="I28" i="1"/>
  <c r="J28" i="1"/>
  <c r="K28" i="1"/>
  <c r="L28" i="1"/>
  <c r="M28" i="1"/>
  <c r="N28" i="1"/>
  <c r="O28" i="1"/>
  <c r="P28" i="1"/>
  <c r="Q28" i="1"/>
  <c r="S7" i="1"/>
  <c r="F29" i="1"/>
  <c r="G29" i="1"/>
  <c r="H29" i="1"/>
  <c r="I29" i="1"/>
  <c r="J29" i="1"/>
  <c r="K29" i="1"/>
  <c r="L29" i="1"/>
  <c r="M29" i="1"/>
  <c r="N29" i="1"/>
  <c r="O29" i="1"/>
  <c r="V63" i="1"/>
  <c r="E4" i="1"/>
  <c r="V64" i="1"/>
  <c r="V65" i="1"/>
  <c r="V66" i="1"/>
  <c r="F4" i="1"/>
  <c r="G4" i="1"/>
  <c r="H4" i="1"/>
  <c r="I4" i="1"/>
  <c r="J4" i="1"/>
  <c r="K4" i="1"/>
  <c r="L4" i="1"/>
  <c r="M4" i="1"/>
  <c r="N4" i="1"/>
  <c r="O4" i="1"/>
  <c r="P4" i="1"/>
  <c r="Q4" i="1"/>
  <c r="V67" i="1"/>
  <c r="E5" i="1" s="1"/>
  <c r="V68" i="1"/>
  <c r="V69" i="1"/>
  <c r="V70" i="1"/>
  <c r="F5" i="1"/>
  <c r="G5" i="1"/>
  <c r="J5" i="1"/>
  <c r="K5" i="1"/>
  <c r="L5" i="1"/>
  <c r="M5" i="1"/>
  <c r="N5" i="1"/>
  <c r="O5" i="1"/>
  <c r="P5" i="1"/>
  <c r="Q5" i="1"/>
  <c r="V71" i="1"/>
  <c r="E6" i="1" s="1"/>
  <c r="V72" i="1"/>
  <c r="V73" i="1"/>
  <c r="V74" i="1"/>
  <c r="F6" i="1"/>
  <c r="G6" i="1"/>
  <c r="H6" i="1"/>
  <c r="I6" i="1"/>
  <c r="J6" i="1"/>
  <c r="K6" i="1"/>
  <c r="L6" i="1"/>
  <c r="M6" i="1"/>
  <c r="N6" i="1"/>
  <c r="O6" i="1"/>
  <c r="P6" i="1"/>
  <c r="Q6" i="1"/>
  <c r="V75" i="1"/>
  <c r="E7" i="1" s="1"/>
  <c r="V76" i="1"/>
  <c r="V77" i="1"/>
  <c r="V78" i="1"/>
  <c r="F7" i="1"/>
  <c r="G7" i="1"/>
  <c r="J7" i="1"/>
  <c r="K7" i="1"/>
  <c r="L7" i="1"/>
  <c r="M7" i="1"/>
  <c r="N7" i="1"/>
  <c r="O7" i="1"/>
  <c r="P7" i="1"/>
  <c r="Q7" i="1"/>
  <c r="R7" i="1"/>
  <c r="R6" i="1"/>
  <c r="R5" i="1"/>
  <c r="R4" i="1"/>
  <c r="U75" i="1"/>
  <c r="U76" i="1"/>
  <c r="U77" i="1"/>
  <c r="U78" i="1"/>
  <c r="U71" i="1"/>
  <c r="U72" i="1"/>
  <c r="U73" i="1"/>
  <c r="U74" i="1"/>
  <c r="U67" i="1"/>
  <c r="D5" i="1" s="1"/>
  <c r="U68" i="1"/>
  <c r="U69" i="1"/>
  <c r="U70" i="1"/>
  <c r="U63" i="1"/>
  <c r="D4" i="1" s="1"/>
  <c r="U64" i="1"/>
  <c r="U65" i="1"/>
  <c r="U66" i="1"/>
  <c r="D6" i="1"/>
  <c r="E9" i="1"/>
  <c r="D7" i="1"/>
</calcChain>
</file>

<file path=xl/comments1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  <comment ref="L4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学術研究、専門・技術サービス、生活関連サービス、娯楽</t>
        </r>
      </text>
    </comment>
  </commentList>
</comments>
</file>

<file path=xl/comments2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</commentList>
</comments>
</file>

<file path=xl/sharedStrings.xml><?xml version="1.0" encoding="utf-8"?>
<sst xmlns="http://schemas.openxmlformats.org/spreadsheetml/2006/main" count="1285" uniqueCount="66">
  <si>
    <t>年次</t>
    <rPh sb="0" eb="2">
      <t>ネンジ</t>
    </rPh>
    <phoneticPr fontId="2"/>
  </si>
  <si>
    <t>事業所数</t>
    <rPh sb="0" eb="3">
      <t>ジギョウショ</t>
    </rPh>
    <rPh sb="3" eb="4">
      <t>カズ</t>
    </rPh>
    <phoneticPr fontId="2"/>
  </si>
  <si>
    <t>従業員数</t>
    <rPh sb="0" eb="3">
      <t>ジュウギョウイン</t>
    </rPh>
    <rPh sb="3" eb="4">
      <t>カズ</t>
    </rPh>
    <phoneticPr fontId="2"/>
  </si>
  <si>
    <t>全産業</t>
    <rPh sb="0" eb="1">
      <t>ゼン</t>
    </rPh>
    <rPh sb="1" eb="3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</si>
  <si>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</si>
  <si>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</si>
  <si>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</si>
  <si>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</si>
  <si>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</si>
  <si>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</si>
  <si>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平成３年</t>
    <rPh sb="0" eb="2">
      <t>ヘイセイ</t>
    </rPh>
    <rPh sb="3" eb="4">
      <t>ネン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</si>
  <si>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</si>
  <si>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</si>
  <si>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</si>
  <si>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</si>
  <si>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</si>
  <si>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うち民営事業所</t>
    <rPh sb="2" eb="4">
      <t>ミンエイ</t>
    </rPh>
    <rPh sb="4" eb="7">
      <t>ジギョウショ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</si>
  <si>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</si>
  <si>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</si>
  <si>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資料：事業所・企業統計調査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phoneticPr fontId="2"/>
  </si>
  <si>
    <t>電気・ｶﾞｽ・熱供給・水道業</t>
    <rPh sb="0" eb="2">
      <t>デンキ</t>
    </rPh>
    <rPh sb="7" eb="9">
      <t>キョウキュウ</t>
    </rPh>
    <rPh sb="9" eb="10">
      <t>・</t>
    </rPh>
    <rPh sb="10" eb="13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</si>
  <si>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</si>
  <si>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</si>
  <si>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</si>
  <si>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</si>
  <si>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</si>
  <si>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</si>
  <si>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30　年次別、産業大分類別、事業所数及び従業員</t>
    <rPh sb="3" eb="5">
      <t>ネンジ</t>
    </rPh>
    <rPh sb="5" eb="6">
      <t>ベツ</t>
    </rPh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カズ</t>
    </rPh>
    <rPh sb="18" eb="19">
      <t>オヨ</t>
    </rPh>
    <rPh sb="20" eb="23">
      <t>ジュウギョウイン</t>
    </rPh>
    <phoneticPr fontId="2"/>
  </si>
  <si>
    <t>平成3年</t>
    <rPh sb="0" eb="2">
      <t>ヘイセイ</t>
    </rPh>
    <rPh sb="3" eb="4">
      <t>ネン</t>
    </rPh>
    <phoneticPr fontId="2"/>
  </si>
  <si>
    <t>従業者数</t>
    <rPh sb="0" eb="3">
      <t>ジュウギョウシャ</t>
    </rPh>
    <rPh sb="3" eb="4">
      <t>カズ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</si>
  <si>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</si>
  <si>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</si>
  <si>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</si>
  <si>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</si>
  <si>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</si>
  <si>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</si>
  <si>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</si>
  <si>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</si>
  <si>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従業者数</t>
    <rPh sb="0" eb="1">
      <t>ジュウ</t>
    </rPh>
    <rPh sb="1" eb="4">
      <t>ギョウシャスウ</t>
    </rPh>
    <phoneticPr fontId="2"/>
  </si>
  <si>
    <t>6-1　年次別、産業大分類別、事業所数及び従業者数</t>
    <rPh sb="4" eb="6">
      <t>ネンジ</t>
    </rPh>
    <rPh sb="6" eb="7">
      <t>ベツ</t>
    </rPh>
    <rPh sb="8" eb="10">
      <t>サンギョウ</t>
    </rPh>
    <rPh sb="10" eb="13">
      <t>ダイブンルイ</t>
    </rPh>
    <rPh sb="13" eb="14">
      <t>ベツ</t>
    </rPh>
    <rPh sb="15" eb="18">
      <t>ジギョウショ</t>
    </rPh>
    <rPh sb="18" eb="19">
      <t>カズ</t>
    </rPh>
    <rPh sb="19" eb="20">
      <t>オヨ</t>
    </rPh>
    <rPh sb="21" eb="22">
      <t>ジュウ</t>
    </rPh>
    <rPh sb="22" eb="25">
      <t>ギョウシャスウ</t>
    </rPh>
    <phoneticPr fontId="2"/>
  </si>
  <si>
    <t>資料：（平成18年まで）事業所・企業統計調査</t>
    <rPh sb="0" eb="2">
      <t>シリョウ</t>
    </rPh>
    <rPh sb="4" eb="6">
      <t>ヘイセイ</t>
    </rPh>
    <rPh sb="8" eb="9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</si>
  <si>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※「事業所・企業統計調査」は平成21年から「経済センサス」に統合になりました</t>
    <rPh sb="2" eb="5">
      <t>ジギョウショ</t>
    </rPh>
    <rPh sb="6" eb="8">
      <t>キギョウ</t>
    </rPh>
    <rPh sb="8" eb="10">
      <t>トウケイ</t>
    </rPh>
    <rPh sb="10" eb="12">
      <t>チョウサ</t>
    </rPh>
    <rPh sb="14" eb="16">
      <t>ヘイセイ</t>
    </rPh>
    <rPh sb="18" eb="19">
      <t>ネン</t>
    </rPh>
    <rPh sb="22" eb="24">
      <t>ケイザイ</t>
    </rPh>
    <rPh sb="30" eb="32">
      <t>トウゴウ</t>
    </rPh>
    <phoneticPr fontId="2"/>
  </si>
  <si>
    <t>　　  （平成21年から）経済センサス</t>
    <rPh sb="5" eb="7">
      <t>ヘイセイ</t>
    </rPh>
    <rPh sb="9" eb="10">
      <t>ネン</t>
    </rPh>
    <rPh sb="13" eb="15">
      <t>ケイザイ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</si>
  <si>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</si>
  <si>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</si>
  <si>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</si>
  <si>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</si>
  <si>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事業所数</t>
    <rPh sb="0" eb="3">
      <t>ジギョウショ</t>
    </rPh>
    <rPh sb="3" eb="4">
      <t>スウ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</si>
  <si>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</si>
  <si>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</t>
    <rPh sb="0" eb="2">
      <t>キョウイク</t>
    </rPh>
    <rPh sb="3" eb="5">
      <t>ガクシュウ</t>
    </rPh>
    <rPh sb="5" eb="7">
      <t>シエン</t>
    </rPh>
    <phoneticPr fontId="2"/>
  </si>
  <si>
    <t>複合サービス業</t>
    <rPh sb="0" eb="2">
      <t>フクゴウ</t>
    </rPh>
    <rPh sb="6" eb="7">
      <t>ギョウ</t>
    </rPh>
    <phoneticPr fontId="2"/>
  </si>
  <si>
    <t>その他</t>
    <rPh sb="2" eb="3">
      <t>タ</t>
    </rPh>
    <phoneticPr fontId="2"/>
  </si>
  <si>
    <t>※平成19年に日本標準産業分類が改定されました。</t>
    <rPh sb="1" eb="3">
      <t>ヘイセイ</t>
    </rPh>
    <rPh sb="5" eb="6">
      <t>ネン</t>
    </rPh>
    <rPh sb="16" eb="18">
      <t>カイテイ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</si>
  <si>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</si>
  <si>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民営事業所</t>
    <rPh sb="0" eb="2">
      <t>ミンエイ</t>
    </rPh>
    <rPh sb="2" eb="5">
      <t>ジギョウショ</t>
    </rPh>
    <phoneticPr fontId="2"/>
  </si>
  <si>
    <t>-</t>
    <phoneticPr fontId="2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</si>
  <si>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</si>
  <si>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</si>
  <si>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学術研究・専門技術サービス業</t>
    <rPh sb="0" eb="2">
      <t>ガクジュツ</t>
    </rPh>
    <rPh sb="2" eb="4">
      <t>ケンキュウ</t>
    </rPh>
    <rPh sb="5" eb="7">
      <t>センモン</t>
    </rPh>
    <rPh sb="7" eb="9">
      <t>ギジュツ</t>
    </rPh>
    <rPh sb="13" eb="14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</si>
  <si>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</si>
  <si>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</si>
  <si>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</si>
  <si>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</si>
  <si>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</si>
  <si>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※平成24年・28年経済センサス－活動調査では、国・地方公共団体については調査を実施していません。</t>
    <rPh sb="1" eb="3">
      <t>ヘイセイ</t>
    </rPh>
    <rPh sb="5" eb="6">
      <t>ネン</t>
    </rPh>
    <rPh sb="9" eb="10">
      <t>ネン</t>
    </rPh>
    <rPh sb="10" eb="12">
      <t>ケイザイ</t>
    </rPh>
    <rPh sb="17" eb="19">
      <t>カツドウ</t>
    </rPh>
    <rPh sb="19" eb="21">
      <t>チョウサ</t>
    </rPh>
    <rPh sb="24" eb="25">
      <t>クニ</t>
    </rPh>
    <rPh sb="26" eb="28">
      <t>チホウ</t>
    </rPh>
    <rPh sb="28" eb="30">
      <t>コウキョウ</t>
    </rPh>
    <rPh sb="30" eb="32">
      <t>ダンタイ</t>
    </rPh>
    <rPh sb="37" eb="39">
      <t>チョウサ</t>
    </rPh>
    <rPh sb="40" eb="42">
      <t>ジッシ</t>
    </rPh>
    <phoneticPr fontId="2"/>
  </si>
  <si>
    <t>※平成24・28年経済センサス－活動調査では、国・地方公共団体については調査を実施していません。</t>
    <rPh sb="1" eb="3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3" eb="24">
      <t>クニ</t>
    </rPh>
    <rPh sb="25" eb="27">
      <t>チホウ</t>
    </rPh>
    <rPh sb="27" eb="29">
      <t>コウキョウ</t>
    </rPh>
    <rPh sb="29" eb="31">
      <t>ダンタイ</t>
    </rPh>
    <rPh sb="36" eb="38">
      <t>チョウサ</t>
    </rPh>
    <rPh sb="39" eb="41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</si>
</sst>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;[Red]#,##0"/>
    <numFmt numFmtId="181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7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180" fontId="5" fillId="0" borderId="0" xfId="1" applyNumberFormat="1" applyFont="1" applyBorder="1" applyAlignment="1">
      <alignment horizontal="center" vertical="center"/>
    </xf>
    <xf numFmtId="181" fontId="5" fillId="0" borderId="0" xfId="1" applyNumberFormat="1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80" fontId="5" fillId="0" borderId="7" xfId="0" quotePrefix="1" applyNumberFormat="1" applyFont="1" applyFill="1" applyBorder="1" applyAlignment="1">
      <alignment horizontal="center" vertical="center"/>
    </xf>
    <xf numFmtId="180" fontId="5" fillId="0" borderId="7" xfId="1" applyNumberFormat="1" applyFont="1" applyBorder="1" applyAlignment="1">
      <alignment horizontal="center" vertical="center"/>
    </xf>
    <xf numFmtId="180" fontId="5" fillId="0" borderId="2" xfId="1" applyNumberFormat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181" fontId="5" fillId="0" borderId="15" xfId="0" applyNumberFormat="1" applyFont="1" applyBorder="1" applyAlignment="1">
      <alignment horizontal="center" vertical="center"/>
    </xf>
    <xf numFmtId="181" fontId="5" fillId="0" borderId="15" xfId="1" applyNumberFormat="1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181" fontId="5" fillId="0" borderId="7" xfId="1" applyNumberFormat="1" applyFont="1" applyBorder="1" applyAlignment="1">
      <alignment horizontal="center" vertical="center"/>
    </xf>
    <xf numFmtId="181" fontId="5" fillId="0" borderId="2" xfId="0" applyNumberFormat="1" applyFont="1" applyBorder="1" applyAlignment="1">
      <alignment horizontal="center" vertical="center"/>
    </xf>
    <xf numFmtId="181" fontId="5" fillId="0" borderId="2" xfId="1" applyNumberFormat="1" applyFont="1" applyBorder="1" applyAlignment="1">
      <alignment horizontal="center" vertical="center"/>
    </xf>
    <xf numFmtId="181" fontId="4" fillId="0" borderId="2" xfId="1" applyNumberFormat="1" applyFont="1" applyBorder="1" applyAlignment="1">
      <alignment horizontal="center" vertical="center"/>
    </xf>
    <xf numFmtId="180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80" fontId="5" fillId="0" borderId="15" xfId="0" quotePrefix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38" fontId="5" fillId="0" borderId="23" xfId="1" applyFont="1" applyBorder="1" applyAlignment="1">
      <alignment horizontal="center" vertical="center" shrinkToFit="1"/>
    </xf>
    <xf numFmtId="38" fontId="5" fillId="0" borderId="21" xfId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38" fontId="6" fillId="0" borderId="23" xfId="1" applyFont="1" applyBorder="1" applyAlignment="1">
      <alignment horizontal="center" vertical="center" wrapText="1" shrinkToFit="1"/>
    </xf>
    <xf numFmtId="38" fontId="6" fillId="0" borderId="21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142"/>
  <sheetViews>
    <sheetView showGridLines="0" tabSelected="1" view="pageBreakPreview" zoomScale="75" zoomScaleNormal="75" zoomScaleSheetLayoutView="75" workbookViewId="0">
      <selection activeCell="A23" sqref="A23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9" width="10.25" style="2" customWidth="1"/>
    <col min="10" max="17" width="10.75" style="2" customWidth="1"/>
    <col min="18" max="18" width="9" style="2"/>
    <col min="19" max="19" width="10.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98" t="s">
        <v>0</v>
      </c>
      <c r="B2" s="98"/>
      <c r="C2" s="98"/>
      <c r="D2" s="64" t="s">
        <v>3</v>
      </c>
      <c r="E2" s="65"/>
      <c r="F2" s="64" t="s">
        <v>4</v>
      </c>
      <c r="G2" s="65"/>
      <c r="H2" s="64" t="s">
        <v>5</v>
      </c>
      <c r="I2" s="65"/>
      <c r="J2" s="95" t="s">
        <v>6</v>
      </c>
      <c r="K2" s="65"/>
      <c r="L2" s="107" t="s">
        <v>63</v>
      </c>
      <c r="M2" s="108"/>
      <c r="N2" s="64" t="s">
        <v>8</v>
      </c>
      <c r="O2" s="65"/>
      <c r="P2" s="64" t="s">
        <v>9</v>
      </c>
      <c r="Q2" s="95"/>
      <c r="R2" s="104" t="s">
        <v>20</v>
      </c>
      <c r="S2" s="105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99"/>
      <c r="B3" s="99"/>
      <c r="C3" s="99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1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68" t="s">
        <v>31</v>
      </c>
      <c r="B4" s="13" t="s">
        <v>15</v>
      </c>
      <c r="C4" s="14" t="s">
        <v>11</v>
      </c>
      <c r="D4" s="15">
        <f>SUM(U63:U66)</f>
        <v>5279</v>
      </c>
      <c r="E4" s="15">
        <f t="shared" ref="E4:Q4" si="0">SUM(V63:V66)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8">
        <f>SUM(U83:U86)</f>
        <v>10</v>
      </c>
      <c r="S4" s="28">
        <f>SUM(V83:V86)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70"/>
      <c r="B5" s="17" t="s">
        <v>16</v>
      </c>
      <c r="C5" s="8" t="s">
        <v>11</v>
      </c>
      <c r="D5" s="18">
        <f>SUM(U67:U70)</f>
        <v>5050</v>
      </c>
      <c r="E5" s="18">
        <f t="shared" ref="E5:Q5" si="1">SUM(V67:V70)</f>
        <v>34221</v>
      </c>
      <c r="F5" s="18">
        <f t="shared" si="1"/>
        <v>15</v>
      </c>
      <c r="G5" s="18">
        <f t="shared" si="1"/>
        <v>71</v>
      </c>
      <c r="H5" s="18" t="s">
        <v>37</v>
      </c>
      <c r="I5" s="18" t="s">
        <v>37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SUM(U87:U90)</f>
        <v>5</v>
      </c>
      <c r="S5" s="21">
        <f>SUM(V87:V90)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68">
        <v>61</v>
      </c>
      <c r="B6" s="13" t="s">
        <v>15</v>
      </c>
      <c r="C6" s="8" t="s">
        <v>11</v>
      </c>
      <c r="D6" s="18">
        <f>SUM(U71:U74)</f>
        <v>5357</v>
      </c>
      <c r="E6" s="18">
        <f t="shared" ref="E6:Q6" si="2">SUM(V71:V74)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SUM(U91:U94)</f>
        <v>11</v>
      </c>
      <c r="S6" s="21">
        <f>SUM(V91:V94)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69"/>
      <c r="B7" s="19" t="s">
        <v>16</v>
      </c>
      <c r="C7" s="8" t="s">
        <v>11</v>
      </c>
      <c r="D7" s="18">
        <f>SUM(U75:U78)</f>
        <v>5134</v>
      </c>
      <c r="E7" s="18">
        <f t="shared" ref="E7:Q7" si="3">SUM(V75:V78)</f>
        <v>35560</v>
      </c>
      <c r="F7" s="18">
        <f t="shared" si="3"/>
        <v>13</v>
      </c>
      <c r="G7" s="18">
        <f t="shared" si="3"/>
        <v>130</v>
      </c>
      <c r="H7" s="18" t="s">
        <v>37</v>
      </c>
      <c r="I7" s="18" t="s">
        <v>37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SUM(U95:U98)</f>
        <v>5</v>
      </c>
      <c r="S7" s="21">
        <f>SUM(V95:V98)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70" t="s">
        <v>28</v>
      </c>
      <c r="B8" s="20" t="s">
        <v>15</v>
      </c>
      <c r="C8" s="8" t="s">
        <v>11</v>
      </c>
      <c r="D8" s="21">
        <f>SUM(D63:D66)</f>
        <v>5563</v>
      </c>
      <c r="E8" s="21">
        <f t="shared" ref="E8:Q8" si="4">SUM(E63:E66)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SUM(D91:D94)</f>
        <v>13</v>
      </c>
      <c r="S8" s="21">
        <f>SUM(E91:E94)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70"/>
      <c r="B9" s="17" t="s">
        <v>16</v>
      </c>
      <c r="C9" s="8" t="s">
        <v>11</v>
      </c>
      <c r="D9" s="21">
        <f>SUM(D67:D70)</f>
        <v>5339</v>
      </c>
      <c r="E9" s="21">
        <f t="shared" ref="E9:Q9" si="5">SUM(E67:E70)</f>
        <v>40299</v>
      </c>
      <c r="F9" s="21">
        <f t="shared" si="5"/>
        <v>9</v>
      </c>
      <c r="G9" s="21">
        <f t="shared" si="5"/>
        <v>49</v>
      </c>
      <c r="H9" s="21" t="s">
        <v>37</v>
      </c>
      <c r="I9" s="21" t="s">
        <v>37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SUM(D95:D98)</f>
        <v>6</v>
      </c>
      <c r="S9" s="21">
        <f>SUM(E95:E98)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68">
        <v>8</v>
      </c>
      <c r="B10" s="13" t="s">
        <v>15</v>
      </c>
      <c r="C10" s="8" t="s">
        <v>11</v>
      </c>
      <c r="D10" s="21">
        <f>SUM(D71:D74)</f>
        <v>5511</v>
      </c>
      <c r="E10" s="21">
        <f t="shared" ref="E10:Q10" si="6">SUM(E71:E74)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SUM(D99:D102)</f>
        <v>10</v>
      </c>
      <c r="S10" s="21">
        <f>SUM(E99:E102)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69"/>
      <c r="B11" s="19" t="s">
        <v>16</v>
      </c>
      <c r="C11" s="8" t="s">
        <v>11</v>
      </c>
      <c r="D11" s="21">
        <f>SUM(D75:D78)</f>
        <v>5294</v>
      </c>
      <c r="E11" s="21">
        <f t="shared" ref="E11:Q11" si="7">SUM(E75:E78)</f>
        <v>40114</v>
      </c>
      <c r="F11" s="21">
        <f t="shared" si="7"/>
        <v>9</v>
      </c>
      <c r="G11" s="21">
        <f t="shared" si="7"/>
        <v>49</v>
      </c>
      <c r="H11" s="21" t="s">
        <v>37</v>
      </c>
      <c r="I11" s="21" t="s">
        <v>37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SUM(D103:D106)</f>
        <v>3</v>
      </c>
      <c r="S11" s="21">
        <f>SUM(E103:E106)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70">
        <v>13</v>
      </c>
      <c r="B12" s="20" t="s">
        <v>15</v>
      </c>
      <c r="C12" s="8" t="s">
        <v>11</v>
      </c>
      <c r="D12" s="21">
        <f>SUM(D79:D82)</f>
        <v>5479</v>
      </c>
      <c r="E12" s="21">
        <f t="shared" ref="E12:Q12" si="8">SUM(E79:E82)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SUM(D107:D110)</f>
        <v>12</v>
      </c>
      <c r="S12" s="21">
        <f>SUM(E107:E110)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70"/>
      <c r="B13" s="17" t="s">
        <v>16</v>
      </c>
      <c r="C13" s="24" t="s">
        <v>11</v>
      </c>
      <c r="D13" s="21">
        <f>SUM(D83:D86)</f>
        <v>5228</v>
      </c>
      <c r="E13" s="21">
        <f t="shared" ref="E13:Q13" si="9">SUM(E83:E86)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SUM(D111:D114)</f>
        <v>3</v>
      </c>
      <c r="S13" s="21">
        <f>SUM(E111:E114)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68">
        <v>18</v>
      </c>
      <c r="B14" s="13" t="s">
        <v>15</v>
      </c>
      <c r="C14" s="8" t="s">
        <v>11</v>
      </c>
      <c r="D14" s="39">
        <f>F14+H14+J14+L14+N14+P14+R14+F36+H36+J36+L36+N36+P36</f>
        <v>5180</v>
      </c>
      <c r="E14" s="39">
        <f>G14+I14+K14+M14+O14+Q14+S14+G36+I36+K36+M36+O36+Q36</f>
        <v>44401</v>
      </c>
      <c r="F14" s="39">
        <v>21</v>
      </c>
      <c r="G14" s="39">
        <v>245</v>
      </c>
      <c r="H14" s="39">
        <v>9</v>
      </c>
      <c r="I14" s="39">
        <v>65</v>
      </c>
      <c r="J14" s="39">
        <v>3</v>
      </c>
      <c r="K14" s="39">
        <v>27</v>
      </c>
      <c r="L14" s="39">
        <v>2</v>
      </c>
      <c r="M14" s="39">
        <v>23</v>
      </c>
      <c r="N14" s="39">
        <v>728</v>
      </c>
      <c r="O14" s="39">
        <v>4032</v>
      </c>
      <c r="P14" s="39">
        <v>581</v>
      </c>
      <c r="Q14" s="39">
        <v>10431</v>
      </c>
      <c r="R14" s="39">
        <v>8</v>
      </c>
      <c r="S14" s="39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x14ac:dyDescent="0.15">
      <c r="A15" s="70"/>
      <c r="B15" s="17" t="s">
        <v>16</v>
      </c>
      <c r="C15" s="8" t="s">
        <v>11</v>
      </c>
      <c r="D15" s="39">
        <f>F15+H15+J15+L15+N15+P15+R15+F37+H37+J37+L37+N37</f>
        <v>4968</v>
      </c>
      <c r="E15" s="39">
        <f>G15+I15+K15+M15+O15+Q15+S15+G37+I37+K37+M37+O37</f>
        <v>40347</v>
      </c>
      <c r="F15" s="39">
        <v>21</v>
      </c>
      <c r="G15" s="39">
        <v>245</v>
      </c>
      <c r="H15" s="39">
        <v>4</v>
      </c>
      <c r="I15" s="39">
        <v>20</v>
      </c>
      <c r="J15" s="39">
        <v>3</v>
      </c>
      <c r="K15" s="39">
        <v>27</v>
      </c>
      <c r="L15" s="39">
        <v>2</v>
      </c>
      <c r="M15" s="39">
        <v>23</v>
      </c>
      <c r="N15" s="39">
        <v>728</v>
      </c>
      <c r="O15" s="39">
        <v>4032</v>
      </c>
      <c r="P15" s="39">
        <v>580</v>
      </c>
      <c r="Q15" s="39">
        <v>10430</v>
      </c>
      <c r="R15" s="39">
        <v>4</v>
      </c>
      <c r="S15" s="39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8">
        <v>21</v>
      </c>
      <c r="B16" s="43" t="s">
        <v>15</v>
      </c>
      <c r="C16" s="14"/>
      <c r="D16" s="46">
        <f>SUM(F16,H16,J16,L16,N16,P16,R16,D40,F40,H40,J40,L40,N40,P40,D49,F49,H49,J49,L49)</f>
        <v>5261</v>
      </c>
      <c r="E16" s="47">
        <f>SUM(G16,I16,K16,M16,O16,Q16,S16,E40,G40,I40,K40,M40,O40,Q40,E49,G49,I49,K49,M49)</f>
        <v>45269</v>
      </c>
      <c r="F16" s="46">
        <v>30</v>
      </c>
      <c r="G16" s="47">
        <v>428</v>
      </c>
      <c r="H16" s="47">
        <v>10</v>
      </c>
      <c r="I16" s="47">
        <v>63</v>
      </c>
      <c r="J16" s="47">
        <v>3</v>
      </c>
      <c r="K16" s="47">
        <v>28</v>
      </c>
      <c r="L16" s="47">
        <v>6</v>
      </c>
      <c r="M16" s="47">
        <v>55</v>
      </c>
      <c r="N16" s="47">
        <v>713</v>
      </c>
      <c r="O16" s="47">
        <v>3887</v>
      </c>
      <c r="P16" s="47">
        <v>571</v>
      </c>
      <c r="Q16" s="47">
        <v>9777</v>
      </c>
      <c r="R16" s="47">
        <v>9</v>
      </c>
      <c r="S16" s="47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69"/>
      <c r="B17" s="19" t="s">
        <v>16</v>
      </c>
      <c r="C17" s="9"/>
      <c r="D17" s="48">
        <f>SUM(F17,H17,J17,L17,N17,P17,R17,D41,F41,H41,J41,L41,N41,P41,D50,F50,H50,J50,L50)</f>
        <v>5059</v>
      </c>
      <c r="E17" s="48">
        <f>SUM(G17,I17,K17,M17,O17,Q17,S17,E41,G41,I41,K41,M41,O41,Q41,E50,G50,I50,K50,M50)</f>
        <v>41083</v>
      </c>
      <c r="F17" s="48">
        <v>30</v>
      </c>
      <c r="G17" s="48">
        <v>428</v>
      </c>
      <c r="H17" s="48">
        <v>5</v>
      </c>
      <c r="I17" s="48">
        <v>18</v>
      </c>
      <c r="J17" s="48">
        <v>3</v>
      </c>
      <c r="K17" s="48">
        <v>28</v>
      </c>
      <c r="L17" s="48">
        <v>6</v>
      </c>
      <c r="M17" s="48">
        <v>55</v>
      </c>
      <c r="N17" s="48">
        <v>713</v>
      </c>
      <c r="O17" s="48">
        <v>3887</v>
      </c>
      <c r="P17" s="48">
        <v>570</v>
      </c>
      <c r="Q17" s="48">
        <v>9775</v>
      </c>
      <c r="R17" s="48">
        <v>6</v>
      </c>
      <c r="S17" s="48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54</v>
      </c>
      <c r="C18" s="8"/>
      <c r="D18" s="39">
        <f>SUM(F18,H18,J18,L18,N18,P18,R18,D42,F42,H42,J42,L42,N42,P42,D51,F51,H51,J51,L51)+2</f>
        <v>4750</v>
      </c>
      <c r="E18" s="39">
        <f>SUM(G18,I18,K18,M18,O18,Q18,S18,E42,G42,I42,K42,M42,O42,Q42,E51,G51,I51,K51,M51)+20</f>
        <v>39864</v>
      </c>
      <c r="F18" s="39">
        <v>26</v>
      </c>
      <c r="G18" s="39">
        <v>498</v>
      </c>
      <c r="H18" s="39">
        <v>4</v>
      </c>
      <c r="I18" s="39">
        <v>26</v>
      </c>
      <c r="J18" s="39">
        <v>4</v>
      </c>
      <c r="K18" s="39">
        <v>25</v>
      </c>
      <c r="L18" s="39">
        <v>2</v>
      </c>
      <c r="M18" s="39">
        <v>23</v>
      </c>
      <c r="N18" s="39">
        <v>635</v>
      </c>
      <c r="O18" s="39">
        <v>3591</v>
      </c>
      <c r="P18" s="39">
        <v>553</v>
      </c>
      <c r="Q18" s="39">
        <v>9643</v>
      </c>
      <c r="R18" s="39">
        <v>5</v>
      </c>
      <c r="S18" s="39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68">
        <v>26</v>
      </c>
      <c r="B19" s="43" t="s">
        <v>15</v>
      </c>
      <c r="C19" s="8"/>
      <c r="D19" s="47">
        <v>5032</v>
      </c>
      <c r="E19" s="47">
        <v>44424</v>
      </c>
      <c r="F19" s="47">
        <v>27</v>
      </c>
      <c r="G19" s="47">
        <v>522</v>
      </c>
      <c r="H19" s="47">
        <v>11</v>
      </c>
      <c r="I19" s="47">
        <v>71</v>
      </c>
      <c r="J19" s="47">
        <v>4</v>
      </c>
      <c r="K19" s="47">
        <v>24</v>
      </c>
      <c r="L19" s="47">
        <v>1</v>
      </c>
      <c r="M19" s="47">
        <v>12</v>
      </c>
      <c r="N19" s="47">
        <v>598</v>
      </c>
      <c r="O19" s="47">
        <v>3412</v>
      </c>
      <c r="P19" s="47">
        <v>542</v>
      </c>
      <c r="Q19" s="47">
        <v>9314</v>
      </c>
      <c r="R19" s="47">
        <v>8</v>
      </c>
      <c r="S19" s="47">
        <v>237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69"/>
      <c r="B20" s="19" t="s">
        <v>16</v>
      </c>
      <c r="C20" s="8"/>
      <c r="D20" s="48">
        <v>4848</v>
      </c>
      <c r="E20" s="48">
        <v>40203</v>
      </c>
      <c r="F20" s="49">
        <v>27</v>
      </c>
      <c r="G20" s="49">
        <v>522</v>
      </c>
      <c r="H20" s="49">
        <v>5</v>
      </c>
      <c r="I20" s="49">
        <v>29</v>
      </c>
      <c r="J20" s="49">
        <v>4</v>
      </c>
      <c r="K20" s="49">
        <v>24</v>
      </c>
      <c r="L20" s="49">
        <v>1</v>
      </c>
      <c r="M20" s="49">
        <v>12</v>
      </c>
      <c r="N20" s="49">
        <v>598</v>
      </c>
      <c r="O20" s="49">
        <v>3412</v>
      </c>
      <c r="P20" s="49">
        <v>541</v>
      </c>
      <c r="Q20" s="49">
        <v>9314</v>
      </c>
      <c r="R20" s="49">
        <v>5</v>
      </c>
      <c r="S20" s="49">
        <v>146</v>
      </c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x14ac:dyDescent="0.15">
      <c r="A21" s="61">
        <v>28</v>
      </c>
      <c r="B21" s="19" t="s">
        <v>54</v>
      </c>
      <c r="C21" s="9"/>
      <c r="D21" s="48">
        <v>4730</v>
      </c>
      <c r="E21" s="48">
        <v>40327</v>
      </c>
      <c r="F21" s="48">
        <v>26</v>
      </c>
      <c r="G21" s="48">
        <v>510</v>
      </c>
      <c r="H21" s="48">
        <v>5</v>
      </c>
      <c r="I21" s="48">
        <v>28</v>
      </c>
      <c r="J21" s="48">
        <v>4</v>
      </c>
      <c r="K21" s="48">
        <v>26</v>
      </c>
      <c r="L21" s="48">
        <v>2</v>
      </c>
      <c r="M21" s="48">
        <v>25</v>
      </c>
      <c r="N21" s="48">
        <v>569</v>
      </c>
      <c r="O21" s="48">
        <v>3155</v>
      </c>
      <c r="P21" s="48">
        <v>520</v>
      </c>
      <c r="Q21" s="48">
        <v>9114</v>
      </c>
      <c r="R21" s="48">
        <v>7</v>
      </c>
      <c r="S21" s="48">
        <v>150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customHeight="1" x14ac:dyDescent="0.15">
      <c r="A22" s="26"/>
      <c r="B22" s="2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6"/>
      <c r="S22" s="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21.95" customHeight="1" thickBot="1" x14ac:dyDescent="0.2"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6"/>
      <c r="S23" s="8"/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7" customFormat="1" ht="21.95" customHeight="1" x14ac:dyDescent="0.15">
      <c r="A24" s="95" t="s">
        <v>0</v>
      </c>
      <c r="B24" s="95"/>
      <c r="C24" s="65"/>
      <c r="D24" s="64" t="s">
        <v>44</v>
      </c>
      <c r="E24" s="65"/>
      <c r="F24" s="64" t="s">
        <v>21</v>
      </c>
      <c r="G24" s="65"/>
      <c r="H24" s="64" t="s">
        <v>22</v>
      </c>
      <c r="I24" s="65"/>
      <c r="J24" s="64" t="s">
        <v>23</v>
      </c>
      <c r="K24" s="65"/>
      <c r="L24" s="64" t="s">
        <v>24</v>
      </c>
      <c r="M24" s="65"/>
      <c r="N24" s="64" t="s">
        <v>25</v>
      </c>
      <c r="O24" s="65"/>
      <c r="P24" s="63" t="s">
        <v>26</v>
      </c>
      <c r="Q24" s="64"/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s="3" customFormat="1" ht="21.95" customHeight="1" x14ac:dyDescent="0.15">
      <c r="A25" s="96"/>
      <c r="B25" s="96"/>
      <c r="C25" s="97"/>
      <c r="D25" s="10" t="s">
        <v>1</v>
      </c>
      <c r="E25" s="10" t="s">
        <v>29</v>
      </c>
      <c r="F25" s="10" t="s">
        <v>1</v>
      </c>
      <c r="G25" s="10" t="s">
        <v>29</v>
      </c>
      <c r="H25" s="10" t="s">
        <v>1</v>
      </c>
      <c r="I25" s="10" t="s">
        <v>29</v>
      </c>
      <c r="J25" s="12" t="s">
        <v>1</v>
      </c>
      <c r="K25" s="10" t="s">
        <v>29</v>
      </c>
      <c r="L25" s="10" t="s">
        <v>1</v>
      </c>
      <c r="M25" s="10" t="s">
        <v>29</v>
      </c>
      <c r="N25" s="10" t="s">
        <v>1</v>
      </c>
      <c r="O25" s="10" t="s">
        <v>29</v>
      </c>
      <c r="P25" s="10" t="s">
        <v>1</v>
      </c>
      <c r="Q25" s="11" t="s">
        <v>38</v>
      </c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68" t="s">
        <v>31</v>
      </c>
      <c r="B26" s="13" t="s">
        <v>15</v>
      </c>
      <c r="C26" s="14" t="s">
        <v>11</v>
      </c>
      <c r="D26" s="72"/>
      <c r="E26" s="72"/>
      <c r="F26" s="28">
        <f t="shared" ref="F26:Q26" si="10">SUM(W83:W86)</f>
        <v>97</v>
      </c>
      <c r="G26" s="28">
        <f t="shared" si="10"/>
        <v>1546</v>
      </c>
      <c r="H26" s="28">
        <f t="shared" si="10"/>
        <v>2297</v>
      </c>
      <c r="I26" s="28">
        <f t="shared" si="10"/>
        <v>8490</v>
      </c>
      <c r="J26" s="28">
        <f t="shared" si="10"/>
        <v>50</v>
      </c>
      <c r="K26" s="28">
        <f t="shared" si="10"/>
        <v>683</v>
      </c>
      <c r="L26" s="28">
        <f t="shared" si="10"/>
        <v>84</v>
      </c>
      <c r="M26" s="28">
        <f t="shared" si="10"/>
        <v>199</v>
      </c>
      <c r="N26" s="28">
        <f t="shared" si="10"/>
        <v>1135</v>
      </c>
      <c r="O26" s="28">
        <f t="shared" si="10"/>
        <v>7194</v>
      </c>
      <c r="P26" s="28">
        <f t="shared" si="10"/>
        <v>58</v>
      </c>
      <c r="Q26" s="28">
        <f t="shared" si="10"/>
        <v>1234</v>
      </c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69"/>
      <c r="B27" s="19" t="s">
        <v>16</v>
      </c>
      <c r="C27" s="8" t="s">
        <v>11</v>
      </c>
      <c r="D27" s="73"/>
      <c r="E27" s="73"/>
      <c r="F27" s="21">
        <f t="shared" ref="F27:O27" si="11">SUM(W87:W90)</f>
        <v>69</v>
      </c>
      <c r="G27" s="21">
        <f t="shared" si="11"/>
        <v>899</v>
      </c>
      <c r="H27" s="21">
        <f t="shared" si="11"/>
        <v>2293</v>
      </c>
      <c r="I27" s="21">
        <f t="shared" si="11"/>
        <v>8439</v>
      </c>
      <c r="J27" s="21">
        <f t="shared" si="11"/>
        <v>48</v>
      </c>
      <c r="K27" s="21">
        <f t="shared" si="11"/>
        <v>667</v>
      </c>
      <c r="L27" s="21">
        <f t="shared" si="11"/>
        <v>82</v>
      </c>
      <c r="M27" s="21">
        <f t="shared" si="11"/>
        <v>188</v>
      </c>
      <c r="N27" s="21">
        <f t="shared" si="11"/>
        <v>1016</v>
      </c>
      <c r="O27" s="21">
        <f t="shared" si="11"/>
        <v>5009</v>
      </c>
      <c r="P27" s="21" t="s">
        <v>37</v>
      </c>
      <c r="Q27" s="21" t="s">
        <v>37</v>
      </c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70">
        <v>61</v>
      </c>
      <c r="B28" s="20" t="s">
        <v>15</v>
      </c>
      <c r="C28" s="8" t="s">
        <v>11</v>
      </c>
      <c r="D28" s="73"/>
      <c r="E28" s="73"/>
      <c r="F28" s="21">
        <f t="shared" ref="F28:Q28" si="12">SUM(W91:W94)</f>
        <v>104</v>
      </c>
      <c r="G28" s="21">
        <f t="shared" si="12"/>
        <v>1437</v>
      </c>
      <c r="H28" s="21">
        <f t="shared" si="12"/>
        <v>2241</v>
      </c>
      <c r="I28" s="21">
        <f t="shared" si="12"/>
        <v>8313</v>
      </c>
      <c r="J28" s="21">
        <f t="shared" si="12"/>
        <v>68</v>
      </c>
      <c r="K28" s="21">
        <f t="shared" si="12"/>
        <v>754</v>
      </c>
      <c r="L28" s="21">
        <f t="shared" si="12"/>
        <v>99</v>
      </c>
      <c r="M28" s="21">
        <f t="shared" si="12"/>
        <v>303</v>
      </c>
      <c r="N28" s="21">
        <f t="shared" si="12"/>
        <v>1216</v>
      </c>
      <c r="O28" s="21">
        <f t="shared" si="12"/>
        <v>8222</v>
      </c>
      <c r="P28" s="21">
        <f t="shared" si="12"/>
        <v>59</v>
      </c>
      <c r="Q28" s="21">
        <f t="shared" si="12"/>
        <v>1207</v>
      </c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70"/>
      <c r="B29" s="17" t="s">
        <v>16</v>
      </c>
      <c r="C29" s="8" t="s">
        <v>11</v>
      </c>
      <c r="D29" s="73"/>
      <c r="E29" s="73"/>
      <c r="F29" s="21">
        <f t="shared" ref="F29:O29" si="13">SUM(W95:W98)</f>
        <v>82</v>
      </c>
      <c r="G29" s="21">
        <f t="shared" si="13"/>
        <v>1096</v>
      </c>
      <c r="H29" s="21">
        <f t="shared" si="13"/>
        <v>2236</v>
      </c>
      <c r="I29" s="21">
        <f t="shared" si="13"/>
        <v>8259</v>
      </c>
      <c r="J29" s="21">
        <f t="shared" si="13"/>
        <v>67</v>
      </c>
      <c r="K29" s="21">
        <f t="shared" si="13"/>
        <v>752</v>
      </c>
      <c r="L29" s="21">
        <f t="shared" si="13"/>
        <v>97</v>
      </c>
      <c r="M29" s="21">
        <f t="shared" si="13"/>
        <v>293</v>
      </c>
      <c r="N29" s="21">
        <f t="shared" si="13"/>
        <v>1099</v>
      </c>
      <c r="O29" s="21">
        <f t="shared" si="13"/>
        <v>5996</v>
      </c>
      <c r="P29" s="21" t="s">
        <v>37</v>
      </c>
      <c r="Q29" s="21" t="s">
        <v>37</v>
      </c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68" t="s">
        <v>28</v>
      </c>
      <c r="B30" s="13" t="s">
        <v>15</v>
      </c>
      <c r="C30" s="8" t="s">
        <v>11</v>
      </c>
      <c r="D30" s="73"/>
      <c r="E30" s="73"/>
      <c r="F30" s="21">
        <f t="shared" ref="F30:Q30" si="14">SUM(F91:F94)</f>
        <v>100</v>
      </c>
      <c r="G30" s="21">
        <f t="shared" si="14"/>
        <v>1635</v>
      </c>
      <c r="H30" s="21">
        <f t="shared" si="14"/>
        <v>2233</v>
      </c>
      <c r="I30" s="21">
        <f t="shared" si="14"/>
        <v>9747</v>
      </c>
      <c r="J30" s="21">
        <f t="shared" si="14"/>
        <v>71</v>
      </c>
      <c r="K30" s="21">
        <f t="shared" si="14"/>
        <v>914</v>
      </c>
      <c r="L30" s="21">
        <f t="shared" si="14"/>
        <v>129</v>
      </c>
      <c r="M30" s="21">
        <f t="shared" si="14"/>
        <v>329</v>
      </c>
      <c r="N30" s="21">
        <f t="shared" si="14"/>
        <v>1286</v>
      </c>
      <c r="O30" s="21">
        <f t="shared" si="14"/>
        <v>9386</v>
      </c>
      <c r="P30" s="21">
        <f t="shared" si="14"/>
        <v>61</v>
      </c>
      <c r="Q30" s="21">
        <f t="shared" si="14"/>
        <v>1340</v>
      </c>
      <c r="T30" s="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21.95" hidden="1" customHeight="1" outlineLevel="1" x14ac:dyDescent="0.15">
      <c r="A31" s="69"/>
      <c r="B31" s="19" t="s">
        <v>16</v>
      </c>
      <c r="C31" s="8" t="s">
        <v>11</v>
      </c>
      <c r="D31" s="73"/>
      <c r="E31" s="73"/>
      <c r="F31" s="21">
        <f t="shared" ref="F31:O31" si="15">SUM(F95:F98)</f>
        <v>82</v>
      </c>
      <c r="G31" s="21">
        <f t="shared" si="15"/>
        <v>1407</v>
      </c>
      <c r="H31" s="21">
        <f t="shared" si="15"/>
        <v>2227</v>
      </c>
      <c r="I31" s="21">
        <f t="shared" si="15"/>
        <v>9679</v>
      </c>
      <c r="J31" s="21">
        <f t="shared" si="15"/>
        <v>70</v>
      </c>
      <c r="K31" s="21">
        <f t="shared" si="15"/>
        <v>912</v>
      </c>
      <c r="L31" s="21">
        <f t="shared" si="15"/>
        <v>127</v>
      </c>
      <c r="M31" s="21">
        <f t="shared" si="15"/>
        <v>316</v>
      </c>
      <c r="N31" s="21">
        <f t="shared" si="15"/>
        <v>1168</v>
      </c>
      <c r="O31" s="21">
        <f t="shared" si="15"/>
        <v>7061</v>
      </c>
      <c r="P31" s="21" t="s">
        <v>37</v>
      </c>
      <c r="Q31" s="21" t="s">
        <v>37</v>
      </c>
      <c r="T31" s="8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4" ht="21.95" hidden="1" customHeight="1" outlineLevel="1" x14ac:dyDescent="0.15">
      <c r="A32" s="70">
        <v>8</v>
      </c>
      <c r="B32" s="20" t="s">
        <v>15</v>
      </c>
      <c r="C32" s="8" t="s">
        <v>11</v>
      </c>
      <c r="D32" s="73"/>
      <c r="E32" s="73"/>
      <c r="F32" s="21">
        <f t="shared" ref="F32:Q32" si="16">SUM(F99:F102)</f>
        <v>104</v>
      </c>
      <c r="G32" s="21">
        <f t="shared" si="16"/>
        <v>1291</v>
      </c>
      <c r="H32" s="21">
        <f t="shared" si="16"/>
        <v>2208</v>
      </c>
      <c r="I32" s="21">
        <f t="shared" si="16"/>
        <v>10776</v>
      </c>
      <c r="J32" s="21">
        <f t="shared" si="16"/>
        <v>82</v>
      </c>
      <c r="K32" s="21">
        <f t="shared" si="16"/>
        <v>864</v>
      </c>
      <c r="L32" s="21">
        <f t="shared" si="16"/>
        <v>133</v>
      </c>
      <c r="M32" s="21">
        <f t="shared" si="16"/>
        <v>309</v>
      </c>
      <c r="N32" s="21">
        <f t="shared" si="16"/>
        <v>1348</v>
      </c>
      <c r="O32" s="21">
        <f t="shared" si="16"/>
        <v>10325</v>
      </c>
      <c r="P32" s="21">
        <f t="shared" si="16"/>
        <v>56</v>
      </c>
      <c r="Q32" s="21">
        <f t="shared" si="16"/>
        <v>1336</v>
      </c>
      <c r="T32" s="8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17" ht="21.95" hidden="1" customHeight="1" outlineLevel="1" x14ac:dyDescent="0.15">
      <c r="A33" s="70"/>
      <c r="B33" s="17" t="s">
        <v>16</v>
      </c>
      <c r="C33" s="8" t="s">
        <v>11</v>
      </c>
      <c r="D33" s="73"/>
      <c r="E33" s="73"/>
      <c r="F33" s="21">
        <f t="shared" ref="F33:O33" si="17">SUM(F103:F106)</f>
        <v>86</v>
      </c>
      <c r="G33" s="21">
        <f t="shared" si="17"/>
        <v>1026</v>
      </c>
      <c r="H33" s="21">
        <f t="shared" si="17"/>
        <v>2203</v>
      </c>
      <c r="I33" s="21">
        <f t="shared" si="17"/>
        <v>10717</v>
      </c>
      <c r="J33" s="21">
        <f t="shared" si="17"/>
        <v>81</v>
      </c>
      <c r="K33" s="21">
        <f t="shared" si="17"/>
        <v>862</v>
      </c>
      <c r="L33" s="21">
        <f t="shared" si="17"/>
        <v>131</v>
      </c>
      <c r="M33" s="21">
        <f t="shared" si="17"/>
        <v>301</v>
      </c>
      <c r="N33" s="21">
        <f t="shared" si="17"/>
        <v>1228</v>
      </c>
      <c r="O33" s="21">
        <f t="shared" si="17"/>
        <v>7822</v>
      </c>
      <c r="P33" s="21" t="s">
        <v>37</v>
      </c>
      <c r="Q33" s="21" t="s">
        <v>37</v>
      </c>
    </row>
    <row r="34" spans="1:17" ht="21.95" hidden="1" customHeight="1" outlineLevel="1" x14ac:dyDescent="0.15">
      <c r="A34" s="68">
        <v>13</v>
      </c>
      <c r="B34" s="13" t="s">
        <v>15</v>
      </c>
      <c r="C34" s="8" t="s">
        <v>11</v>
      </c>
      <c r="D34" s="73"/>
      <c r="E34" s="73"/>
      <c r="F34" s="21">
        <f t="shared" ref="F34:Q34" si="18">SUM(F107:F110)</f>
        <v>115</v>
      </c>
      <c r="G34" s="21">
        <f t="shared" si="18"/>
        <v>1618</v>
      </c>
      <c r="H34" s="21">
        <f t="shared" si="18"/>
        <v>2195</v>
      </c>
      <c r="I34" s="21">
        <f t="shared" si="18"/>
        <v>12749</v>
      </c>
      <c r="J34" s="21">
        <f t="shared" si="18"/>
        <v>70</v>
      </c>
      <c r="K34" s="21">
        <f t="shared" si="18"/>
        <v>818</v>
      </c>
      <c r="L34" s="21">
        <f t="shared" si="18"/>
        <v>126</v>
      </c>
      <c r="M34" s="21">
        <f t="shared" si="18"/>
        <v>333</v>
      </c>
      <c r="N34" s="21">
        <f t="shared" si="18"/>
        <v>1446</v>
      </c>
      <c r="O34" s="21">
        <f t="shared" si="18"/>
        <v>11310</v>
      </c>
      <c r="P34" s="21">
        <f t="shared" si="18"/>
        <v>57</v>
      </c>
      <c r="Q34" s="21">
        <f t="shared" si="18"/>
        <v>1275</v>
      </c>
    </row>
    <row r="35" spans="1:17" ht="21.95" hidden="1" customHeight="1" outlineLevel="1" x14ac:dyDescent="0.15">
      <c r="A35" s="70"/>
      <c r="B35" s="17" t="s">
        <v>16</v>
      </c>
      <c r="C35" s="8" t="s">
        <v>11</v>
      </c>
      <c r="D35" s="73"/>
      <c r="E35" s="73"/>
      <c r="F35" s="21">
        <f t="shared" ref="F35:O35" si="19">SUM(F111:F114)</f>
        <v>95</v>
      </c>
      <c r="G35" s="21">
        <f t="shared" si="19"/>
        <v>1328</v>
      </c>
      <c r="H35" s="21">
        <f t="shared" si="19"/>
        <v>2189</v>
      </c>
      <c r="I35" s="21">
        <f t="shared" si="19"/>
        <v>12677</v>
      </c>
      <c r="J35" s="21">
        <f t="shared" si="19"/>
        <v>69</v>
      </c>
      <c r="K35" s="21">
        <f t="shared" si="19"/>
        <v>816</v>
      </c>
      <c r="L35" s="21">
        <f t="shared" si="19"/>
        <v>124</v>
      </c>
      <c r="M35" s="21">
        <f t="shared" si="19"/>
        <v>322</v>
      </c>
      <c r="N35" s="21">
        <f t="shared" si="19"/>
        <v>1297</v>
      </c>
      <c r="O35" s="21">
        <f t="shared" si="19"/>
        <v>8695</v>
      </c>
      <c r="P35" s="21" t="s">
        <v>37</v>
      </c>
      <c r="Q35" s="21" t="s">
        <v>37</v>
      </c>
    </row>
    <row r="36" spans="1:17" ht="21.95" customHeight="1" collapsed="1" x14ac:dyDescent="0.15">
      <c r="A36" s="68">
        <v>18</v>
      </c>
      <c r="B36" s="13" t="s">
        <v>15</v>
      </c>
      <c r="C36" s="8" t="s">
        <v>11</v>
      </c>
      <c r="D36" s="73"/>
      <c r="E36" s="73"/>
      <c r="F36" s="40">
        <v>87</v>
      </c>
      <c r="G36" s="40">
        <v>1240</v>
      </c>
      <c r="H36" s="40">
        <v>1942</v>
      </c>
      <c r="I36" s="40">
        <v>11627</v>
      </c>
      <c r="J36" s="40">
        <v>63</v>
      </c>
      <c r="K36" s="40">
        <v>609</v>
      </c>
      <c r="L36" s="40">
        <v>126</v>
      </c>
      <c r="M36" s="40">
        <v>307</v>
      </c>
      <c r="N36" s="40">
        <v>1557</v>
      </c>
      <c r="O36" s="40">
        <v>14300</v>
      </c>
      <c r="P36" s="40">
        <v>53</v>
      </c>
      <c r="Q36" s="40">
        <v>1373</v>
      </c>
    </row>
    <row r="37" spans="1:17" ht="21.95" customHeight="1" thickBot="1" x14ac:dyDescent="0.2">
      <c r="A37" s="70"/>
      <c r="B37" s="17" t="s">
        <v>16</v>
      </c>
      <c r="C37" s="8" t="s">
        <v>11</v>
      </c>
      <c r="D37" s="73"/>
      <c r="E37" s="73"/>
      <c r="F37" s="40">
        <v>87</v>
      </c>
      <c r="G37" s="40">
        <v>1240</v>
      </c>
      <c r="H37" s="40">
        <v>1936</v>
      </c>
      <c r="I37" s="40">
        <v>11559</v>
      </c>
      <c r="J37" s="40">
        <v>63</v>
      </c>
      <c r="K37" s="40">
        <v>609</v>
      </c>
      <c r="L37" s="40">
        <v>124</v>
      </c>
      <c r="M37" s="40">
        <v>299</v>
      </c>
      <c r="N37" s="40">
        <v>1416</v>
      </c>
      <c r="O37" s="40">
        <v>11836</v>
      </c>
      <c r="P37" s="40" t="s">
        <v>37</v>
      </c>
      <c r="Q37" s="40" t="s">
        <v>37</v>
      </c>
    </row>
    <row r="38" spans="1:17" ht="21.95" customHeight="1" x14ac:dyDescent="0.15">
      <c r="A38" s="74" t="s">
        <v>0</v>
      </c>
      <c r="B38" s="75"/>
      <c r="C38" s="6"/>
      <c r="D38" s="63" t="s">
        <v>44</v>
      </c>
      <c r="E38" s="63"/>
      <c r="F38" s="66" t="s">
        <v>43</v>
      </c>
      <c r="G38" s="71"/>
      <c r="H38" s="66" t="s">
        <v>45</v>
      </c>
      <c r="I38" s="71"/>
      <c r="J38" s="64" t="s">
        <v>56</v>
      </c>
      <c r="K38" s="65"/>
      <c r="L38" s="64" t="s">
        <v>53</v>
      </c>
      <c r="M38" s="65"/>
      <c r="N38" s="66" t="s">
        <v>46</v>
      </c>
      <c r="O38" s="71"/>
      <c r="P38" s="66" t="s">
        <v>26</v>
      </c>
      <c r="Q38" s="67"/>
    </row>
    <row r="39" spans="1:17" ht="21.95" customHeight="1" x14ac:dyDescent="0.15">
      <c r="A39" s="76"/>
      <c r="B39" s="77"/>
      <c r="C39" s="8"/>
      <c r="D39" s="10" t="s">
        <v>47</v>
      </c>
      <c r="E39" s="10" t="s">
        <v>38</v>
      </c>
      <c r="F39" s="10" t="s">
        <v>47</v>
      </c>
      <c r="G39" s="10" t="s">
        <v>38</v>
      </c>
      <c r="H39" s="10" t="s">
        <v>47</v>
      </c>
      <c r="I39" s="10" t="s">
        <v>38</v>
      </c>
      <c r="J39" s="12" t="s">
        <v>1</v>
      </c>
      <c r="K39" s="10" t="s">
        <v>29</v>
      </c>
      <c r="L39" s="10" t="s">
        <v>1</v>
      </c>
      <c r="M39" s="10" t="s">
        <v>29</v>
      </c>
      <c r="N39" s="10" t="s">
        <v>1</v>
      </c>
      <c r="O39" s="10" t="s">
        <v>29</v>
      </c>
      <c r="P39" s="10" t="s">
        <v>47</v>
      </c>
      <c r="Q39" s="11" t="s">
        <v>38</v>
      </c>
    </row>
    <row r="40" spans="1:17" ht="21.95" customHeight="1" x14ac:dyDescent="0.15">
      <c r="A40" s="70">
        <v>21</v>
      </c>
      <c r="B40" s="43" t="s">
        <v>15</v>
      </c>
      <c r="C40" s="8"/>
      <c r="D40" s="41">
        <v>45</v>
      </c>
      <c r="E40" s="41">
        <v>388</v>
      </c>
      <c r="F40" s="40">
        <v>65</v>
      </c>
      <c r="G40" s="40">
        <v>1193</v>
      </c>
      <c r="H40" s="40">
        <v>1315</v>
      </c>
      <c r="I40" s="40">
        <v>8523</v>
      </c>
      <c r="J40" s="40">
        <v>68</v>
      </c>
      <c r="K40" s="40">
        <v>819</v>
      </c>
      <c r="L40" s="40">
        <v>203</v>
      </c>
      <c r="M40" s="40">
        <v>716</v>
      </c>
      <c r="N40" s="40">
        <v>622</v>
      </c>
      <c r="O40" s="40">
        <v>3708</v>
      </c>
      <c r="P40" s="40">
        <v>53</v>
      </c>
      <c r="Q40" s="40">
        <v>1338</v>
      </c>
    </row>
    <row r="41" spans="1:17" ht="21.95" customHeight="1" x14ac:dyDescent="0.15">
      <c r="A41" s="70"/>
      <c r="B41" s="17" t="s">
        <v>16</v>
      </c>
      <c r="C41" s="8"/>
      <c r="D41" s="42">
        <v>45</v>
      </c>
      <c r="E41" s="42">
        <v>388</v>
      </c>
      <c r="F41" s="42">
        <v>65</v>
      </c>
      <c r="G41" s="42">
        <v>1193</v>
      </c>
      <c r="H41" s="42">
        <v>1314</v>
      </c>
      <c r="I41" s="42">
        <v>8518</v>
      </c>
      <c r="J41" s="42">
        <v>68</v>
      </c>
      <c r="K41" s="42">
        <v>819</v>
      </c>
      <c r="L41" s="42">
        <v>201</v>
      </c>
      <c r="M41" s="42">
        <v>710</v>
      </c>
      <c r="N41" s="42">
        <v>615</v>
      </c>
      <c r="O41" s="42">
        <v>3617</v>
      </c>
      <c r="P41" s="42" t="s">
        <v>55</v>
      </c>
      <c r="Q41" s="42" t="s">
        <v>55</v>
      </c>
    </row>
    <row r="42" spans="1:17" ht="21.95" customHeight="1" x14ac:dyDescent="0.15">
      <c r="A42" s="44">
        <v>24</v>
      </c>
      <c r="B42" s="50" t="s">
        <v>54</v>
      </c>
      <c r="C42" s="45"/>
      <c r="D42" s="51">
        <v>36</v>
      </c>
      <c r="E42" s="52">
        <v>262</v>
      </c>
      <c r="F42" s="52">
        <v>59</v>
      </c>
      <c r="G42" s="52">
        <v>1154</v>
      </c>
      <c r="H42" s="52">
        <v>1186</v>
      </c>
      <c r="I42" s="52">
        <v>7993</v>
      </c>
      <c r="J42" s="52">
        <v>62</v>
      </c>
      <c r="K42" s="52">
        <v>796</v>
      </c>
      <c r="L42" s="52">
        <v>181</v>
      </c>
      <c r="M42" s="52">
        <v>650</v>
      </c>
      <c r="N42" s="52">
        <v>599</v>
      </c>
      <c r="O42" s="52">
        <v>3583</v>
      </c>
      <c r="P42" s="52" t="s">
        <v>34</v>
      </c>
      <c r="Q42" s="52" t="s">
        <v>34</v>
      </c>
    </row>
    <row r="43" spans="1:17" ht="21.95" customHeight="1" x14ac:dyDescent="0.15">
      <c r="A43" s="68">
        <v>26</v>
      </c>
      <c r="B43" s="43" t="s">
        <v>15</v>
      </c>
      <c r="C43" s="14"/>
      <c r="D43" s="53">
        <v>31</v>
      </c>
      <c r="E43" s="54">
        <v>221</v>
      </c>
      <c r="F43" s="54">
        <v>58</v>
      </c>
      <c r="G43" s="54">
        <v>1186</v>
      </c>
      <c r="H43" s="54">
        <v>1197</v>
      </c>
      <c r="I43" s="54">
        <v>7998</v>
      </c>
      <c r="J43" s="54">
        <v>63</v>
      </c>
      <c r="K43" s="54">
        <v>772</v>
      </c>
      <c r="L43" s="54">
        <v>185</v>
      </c>
      <c r="M43" s="54">
        <v>774</v>
      </c>
      <c r="N43" s="54">
        <v>660</v>
      </c>
      <c r="O43" s="54">
        <v>3875</v>
      </c>
      <c r="P43" s="54">
        <v>48</v>
      </c>
      <c r="Q43" s="54">
        <v>1338</v>
      </c>
    </row>
    <row r="44" spans="1:17" ht="21.95" customHeight="1" x14ac:dyDescent="0.15">
      <c r="A44" s="69"/>
      <c r="B44" s="19" t="s">
        <v>16</v>
      </c>
      <c r="C44" s="9"/>
      <c r="D44" s="55">
        <v>31</v>
      </c>
      <c r="E44" s="56">
        <v>221</v>
      </c>
      <c r="F44" s="56">
        <v>58</v>
      </c>
      <c r="G44" s="56">
        <v>1186</v>
      </c>
      <c r="H44" s="57">
        <v>1197</v>
      </c>
      <c r="I44" s="56">
        <v>7998</v>
      </c>
      <c r="J44" s="56">
        <v>63</v>
      </c>
      <c r="K44" s="56">
        <v>772</v>
      </c>
      <c r="L44" s="56">
        <v>184</v>
      </c>
      <c r="M44" s="56">
        <v>766</v>
      </c>
      <c r="N44" s="56">
        <v>655</v>
      </c>
      <c r="O44" s="56">
        <v>3785</v>
      </c>
      <c r="P44" s="55" t="s">
        <v>34</v>
      </c>
      <c r="Q44" s="55" t="s">
        <v>34</v>
      </c>
    </row>
    <row r="45" spans="1:17" ht="21.95" customHeight="1" x14ac:dyDescent="0.15">
      <c r="A45" s="44">
        <v>28</v>
      </c>
      <c r="B45" s="50" t="s">
        <v>54</v>
      </c>
      <c r="C45" s="45"/>
      <c r="D45" s="51">
        <v>28</v>
      </c>
      <c r="E45" s="52">
        <v>225</v>
      </c>
      <c r="F45" s="52">
        <v>61</v>
      </c>
      <c r="G45" s="52">
        <v>1108</v>
      </c>
      <c r="H45" s="52">
        <v>1143</v>
      </c>
      <c r="I45" s="52">
        <v>7704</v>
      </c>
      <c r="J45" s="52">
        <v>70</v>
      </c>
      <c r="K45" s="52">
        <v>898</v>
      </c>
      <c r="L45" s="52">
        <v>184</v>
      </c>
      <c r="M45" s="52">
        <v>798</v>
      </c>
      <c r="N45" s="52">
        <v>631</v>
      </c>
      <c r="O45" s="52">
        <v>3829</v>
      </c>
      <c r="P45" s="52" t="s">
        <v>34</v>
      </c>
      <c r="Q45" s="52" t="s">
        <v>34</v>
      </c>
    </row>
    <row r="46" spans="1:17" ht="21.95" customHeight="1" thickBot="1" x14ac:dyDescent="0.2">
      <c r="C46" s="8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spans="1:17" ht="21.95" customHeight="1" x14ac:dyDescent="0.15">
      <c r="A47" s="74" t="s">
        <v>0</v>
      </c>
      <c r="B47" s="75"/>
      <c r="C47" s="6"/>
      <c r="D47" s="64" t="s">
        <v>48</v>
      </c>
      <c r="E47" s="65"/>
      <c r="F47" s="63" t="s">
        <v>49</v>
      </c>
      <c r="G47" s="63"/>
      <c r="H47" s="64" t="s">
        <v>50</v>
      </c>
      <c r="I47" s="65"/>
      <c r="J47" s="66" t="s">
        <v>25</v>
      </c>
      <c r="K47" s="71"/>
      <c r="L47" s="66" t="s">
        <v>51</v>
      </c>
      <c r="M47" s="67"/>
      <c r="N47" s="21"/>
      <c r="O47" s="21"/>
      <c r="P47" s="21"/>
      <c r="Q47" s="21"/>
    </row>
    <row r="48" spans="1:17" ht="21.95" customHeight="1" x14ac:dyDescent="0.15">
      <c r="A48" s="76"/>
      <c r="B48" s="77"/>
      <c r="C48" s="8"/>
      <c r="D48" s="10" t="s">
        <v>1</v>
      </c>
      <c r="E48" s="10" t="s">
        <v>29</v>
      </c>
      <c r="F48" s="10" t="s">
        <v>1</v>
      </c>
      <c r="G48" s="10" t="s">
        <v>29</v>
      </c>
      <c r="H48" s="10" t="s">
        <v>47</v>
      </c>
      <c r="I48" s="10" t="s">
        <v>38</v>
      </c>
      <c r="J48" s="10" t="s">
        <v>47</v>
      </c>
      <c r="K48" s="10" t="s">
        <v>38</v>
      </c>
      <c r="L48" s="10" t="s">
        <v>47</v>
      </c>
      <c r="M48" s="11" t="s">
        <v>38</v>
      </c>
      <c r="N48" s="21"/>
      <c r="O48" s="21"/>
      <c r="P48" s="21"/>
      <c r="Q48" s="21"/>
    </row>
    <row r="49" spans="1:34" ht="21.95" customHeight="1" x14ac:dyDescent="0.15">
      <c r="A49" s="70">
        <v>21</v>
      </c>
      <c r="B49" s="43" t="s">
        <v>15</v>
      </c>
      <c r="C49" s="8"/>
      <c r="D49" s="41">
        <v>327</v>
      </c>
      <c r="E49" s="41">
        <v>6817</v>
      </c>
      <c r="F49" s="40">
        <v>143</v>
      </c>
      <c r="G49" s="40">
        <v>1869</v>
      </c>
      <c r="H49" s="40">
        <v>54</v>
      </c>
      <c r="I49" s="40">
        <v>517</v>
      </c>
      <c r="J49" s="40">
        <v>330</v>
      </c>
      <c r="K49" s="40">
        <v>1937</v>
      </c>
      <c r="L49" s="40">
        <v>694</v>
      </c>
      <c r="M49" s="40">
        <v>2961</v>
      </c>
      <c r="N49" s="21"/>
      <c r="Q49" s="21"/>
    </row>
    <row r="50" spans="1:34" ht="21.95" customHeight="1" x14ac:dyDescent="0.15">
      <c r="A50" s="69"/>
      <c r="B50" s="19" t="s">
        <v>16</v>
      </c>
      <c r="C50" s="9"/>
      <c r="D50" s="55">
        <v>271</v>
      </c>
      <c r="E50" s="55">
        <v>5556</v>
      </c>
      <c r="F50" s="56">
        <v>90</v>
      </c>
      <c r="G50" s="56">
        <v>725</v>
      </c>
      <c r="H50" s="56">
        <v>54</v>
      </c>
      <c r="I50" s="56">
        <v>517</v>
      </c>
      <c r="J50" s="56">
        <v>320</v>
      </c>
      <c r="K50" s="56">
        <v>1891</v>
      </c>
      <c r="L50" s="56">
        <v>683</v>
      </c>
      <c r="M50" s="56">
        <v>2807</v>
      </c>
      <c r="N50" s="21"/>
      <c r="Q50" s="21"/>
    </row>
    <row r="51" spans="1:34" ht="21.95" customHeight="1" x14ac:dyDescent="0.15">
      <c r="A51" s="16">
        <v>24</v>
      </c>
      <c r="B51" s="50" t="s">
        <v>54</v>
      </c>
      <c r="C51" s="45"/>
      <c r="D51" s="51">
        <v>283</v>
      </c>
      <c r="E51" s="51">
        <v>5578</v>
      </c>
      <c r="F51" s="52">
        <v>87</v>
      </c>
      <c r="G51" s="52">
        <v>765</v>
      </c>
      <c r="H51" s="52">
        <v>51</v>
      </c>
      <c r="I51" s="52">
        <v>552</v>
      </c>
      <c r="J51" s="52">
        <v>323</v>
      </c>
      <c r="K51" s="52">
        <v>1896</v>
      </c>
      <c r="L51" s="52">
        <v>652</v>
      </c>
      <c r="M51" s="52">
        <v>2665</v>
      </c>
      <c r="N51" s="21"/>
      <c r="O51" s="21"/>
      <c r="P51" s="21"/>
      <c r="Q51" s="21"/>
    </row>
    <row r="52" spans="1:34" ht="21.95" customHeight="1" x14ac:dyDescent="0.15">
      <c r="A52" s="68">
        <v>26</v>
      </c>
      <c r="B52" s="17" t="s">
        <v>15</v>
      </c>
      <c r="C52" s="8"/>
      <c r="D52" s="53">
        <v>410</v>
      </c>
      <c r="E52" s="53">
        <v>7246</v>
      </c>
      <c r="F52" s="54">
        <v>143</v>
      </c>
      <c r="G52" s="54">
        <v>1889</v>
      </c>
      <c r="H52" s="54">
        <v>52</v>
      </c>
      <c r="I52" s="54">
        <v>844</v>
      </c>
      <c r="J52" s="54">
        <v>318</v>
      </c>
      <c r="K52" s="54">
        <v>1868</v>
      </c>
      <c r="L52" s="54">
        <v>676</v>
      </c>
      <c r="M52" s="54">
        <v>2821</v>
      </c>
      <c r="N52" s="21"/>
      <c r="O52" s="21"/>
      <c r="P52" s="21"/>
      <c r="Q52" s="21"/>
    </row>
    <row r="53" spans="1:34" ht="21.95" customHeight="1" x14ac:dyDescent="0.15">
      <c r="A53" s="69"/>
      <c r="B53" s="19" t="s">
        <v>16</v>
      </c>
      <c r="C53" s="8"/>
      <c r="D53" s="55">
        <v>359</v>
      </c>
      <c r="E53" s="55">
        <v>5899</v>
      </c>
      <c r="F53" s="56">
        <v>93</v>
      </c>
      <c r="G53" s="56">
        <v>753</v>
      </c>
      <c r="H53" s="56">
        <v>52</v>
      </c>
      <c r="I53" s="56">
        <v>844</v>
      </c>
      <c r="J53" s="56">
        <v>310</v>
      </c>
      <c r="K53" s="56">
        <v>1838</v>
      </c>
      <c r="L53" s="56">
        <v>665</v>
      </c>
      <c r="M53" s="56">
        <v>2682</v>
      </c>
      <c r="N53" s="21"/>
      <c r="O53" s="21"/>
      <c r="P53" s="21"/>
      <c r="Q53" s="21"/>
    </row>
    <row r="54" spans="1:34" ht="21.95" customHeight="1" x14ac:dyDescent="0.15">
      <c r="A54" s="44">
        <v>28</v>
      </c>
      <c r="B54" s="50" t="s">
        <v>54</v>
      </c>
      <c r="C54" s="45"/>
      <c r="D54" s="51">
        <v>382</v>
      </c>
      <c r="E54" s="51">
        <v>6783</v>
      </c>
      <c r="F54" s="52">
        <v>96</v>
      </c>
      <c r="G54" s="52">
        <v>779</v>
      </c>
      <c r="H54" s="52">
        <v>43</v>
      </c>
      <c r="I54" s="52">
        <v>744</v>
      </c>
      <c r="J54" s="52">
        <v>306</v>
      </c>
      <c r="K54" s="52">
        <v>1777</v>
      </c>
      <c r="L54" s="52">
        <v>653</v>
      </c>
      <c r="M54" s="52">
        <v>2674</v>
      </c>
      <c r="N54" s="21"/>
      <c r="O54" s="21"/>
      <c r="P54" s="21"/>
      <c r="Q54" s="21"/>
    </row>
    <row r="55" spans="1:34" ht="20.100000000000001" customHeight="1" x14ac:dyDescent="0.15">
      <c r="A55" s="16"/>
      <c r="B55" s="38"/>
      <c r="C55" s="8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34" ht="20.100000000000001" customHeight="1" x14ac:dyDescent="0.15">
      <c r="A56" s="7" t="s">
        <v>40</v>
      </c>
      <c r="F56" s="7" t="s">
        <v>41</v>
      </c>
    </row>
    <row r="57" spans="1:34" ht="20.100000000000001" customHeight="1" x14ac:dyDescent="0.15">
      <c r="A57" s="7" t="s">
        <v>42</v>
      </c>
      <c r="F57" s="7" t="s">
        <v>52</v>
      </c>
    </row>
    <row r="58" spans="1:34" ht="20.100000000000001" customHeight="1" x14ac:dyDescent="0.15">
      <c r="A58" s="7"/>
      <c r="F58" s="7" t="s">
        <v>64</v>
      </c>
    </row>
    <row r="59" spans="1:34" ht="20.100000000000001" customHeight="1" x14ac:dyDescent="0.15">
      <c r="A59" s="7"/>
      <c r="F59" s="7"/>
    </row>
    <row r="60" spans="1:34" ht="14.25" hidden="1" thickBot="1" x14ac:dyDescent="0.2">
      <c r="A60" s="1" t="s">
        <v>27</v>
      </c>
      <c r="Q60" s="5" t="s">
        <v>30</v>
      </c>
      <c r="R60" s="1"/>
      <c r="T60" s="3"/>
      <c r="AH60" s="5" t="s">
        <v>30</v>
      </c>
    </row>
    <row r="61" spans="1:34" s="7" customFormat="1" ht="12" hidden="1" x14ac:dyDescent="0.15">
      <c r="A61" s="98" t="s">
        <v>0</v>
      </c>
      <c r="B61" s="98"/>
      <c r="C61" s="98"/>
      <c r="D61" s="64" t="s">
        <v>3</v>
      </c>
      <c r="E61" s="65"/>
      <c r="F61" s="64" t="s">
        <v>4</v>
      </c>
      <c r="G61" s="65"/>
      <c r="H61" s="64" t="s">
        <v>5</v>
      </c>
      <c r="I61" s="65"/>
      <c r="J61" s="64" t="s">
        <v>6</v>
      </c>
      <c r="K61" s="65"/>
      <c r="L61" s="64" t="s">
        <v>7</v>
      </c>
      <c r="M61" s="65"/>
      <c r="N61" s="64" t="s">
        <v>8</v>
      </c>
      <c r="O61" s="65"/>
      <c r="P61" s="64" t="s">
        <v>9</v>
      </c>
      <c r="Q61" s="95"/>
      <c r="R61" s="98" t="s">
        <v>0</v>
      </c>
      <c r="S61" s="98"/>
      <c r="T61" s="98"/>
      <c r="U61" s="95" t="s">
        <v>3</v>
      </c>
      <c r="V61" s="65"/>
      <c r="W61" s="64" t="s">
        <v>4</v>
      </c>
      <c r="X61" s="65"/>
      <c r="Y61" s="64" t="s">
        <v>5</v>
      </c>
      <c r="Z61" s="65"/>
      <c r="AA61" s="64" t="s">
        <v>6</v>
      </c>
      <c r="AB61" s="65"/>
      <c r="AC61" s="64" t="s">
        <v>7</v>
      </c>
      <c r="AD61" s="65"/>
      <c r="AE61" s="64" t="s">
        <v>8</v>
      </c>
      <c r="AF61" s="65"/>
      <c r="AG61" s="64" t="s">
        <v>9</v>
      </c>
      <c r="AH61" s="95"/>
    </row>
    <row r="62" spans="1:34" s="3" customFormat="1" ht="12" hidden="1" x14ac:dyDescent="0.15">
      <c r="A62" s="99"/>
      <c r="B62" s="99"/>
      <c r="C62" s="99"/>
      <c r="D62" s="10" t="s">
        <v>1</v>
      </c>
      <c r="E62" s="10" t="s">
        <v>2</v>
      </c>
      <c r="F62" s="10" t="s">
        <v>1</v>
      </c>
      <c r="G62" s="10" t="s">
        <v>2</v>
      </c>
      <c r="H62" s="10" t="s">
        <v>1</v>
      </c>
      <c r="I62" s="10" t="s">
        <v>2</v>
      </c>
      <c r="J62" s="10" t="s">
        <v>1</v>
      </c>
      <c r="K62" s="10" t="s">
        <v>2</v>
      </c>
      <c r="L62" s="10" t="s">
        <v>1</v>
      </c>
      <c r="M62" s="10" t="s">
        <v>2</v>
      </c>
      <c r="N62" s="10" t="s">
        <v>1</v>
      </c>
      <c r="O62" s="10" t="s">
        <v>2</v>
      </c>
      <c r="P62" s="10" t="s">
        <v>1</v>
      </c>
      <c r="Q62" s="11" t="s">
        <v>2</v>
      </c>
      <c r="R62" s="99"/>
      <c r="S62" s="99"/>
      <c r="T62" s="99"/>
      <c r="U62" s="12" t="s">
        <v>1</v>
      </c>
      <c r="V62" s="10" t="s">
        <v>2</v>
      </c>
      <c r="W62" s="10" t="s">
        <v>1</v>
      </c>
      <c r="X62" s="10" t="s">
        <v>2</v>
      </c>
      <c r="Y62" s="10" t="s">
        <v>1</v>
      </c>
      <c r="Z62" s="10" t="s">
        <v>2</v>
      </c>
      <c r="AA62" s="10" t="s">
        <v>1</v>
      </c>
      <c r="AB62" s="10" t="s">
        <v>2</v>
      </c>
      <c r="AC62" s="10" t="s">
        <v>1</v>
      </c>
      <c r="AD62" s="10" t="s">
        <v>2</v>
      </c>
      <c r="AE62" s="10" t="s">
        <v>1</v>
      </c>
      <c r="AF62" s="10" t="s">
        <v>2</v>
      </c>
      <c r="AG62" s="10" t="s">
        <v>1</v>
      </c>
      <c r="AH62" s="11" t="s">
        <v>2</v>
      </c>
    </row>
    <row r="63" spans="1:34" hidden="1" x14ac:dyDescent="0.15">
      <c r="A63" s="84" t="s">
        <v>10</v>
      </c>
      <c r="B63" s="78" t="s">
        <v>15</v>
      </c>
      <c r="C63" s="10" t="s">
        <v>11</v>
      </c>
      <c r="D63" s="29">
        <f>SUM(F63,H63,J63,L63,N63,P63,D91,F91,H91,J91,L91,N91,P91)</f>
        <v>3818</v>
      </c>
      <c r="E63" s="30">
        <f>SUM(G63,I63,K63,M63,O63,Q63,E91,G91,I91,K91,M91,O91,Q91)</f>
        <v>31396</v>
      </c>
      <c r="F63" s="30">
        <v>6</v>
      </c>
      <c r="G63" s="30">
        <v>96</v>
      </c>
      <c r="H63" s="30">
        <v>4</v>
      </c>
      <c r="I63" s="30">
        <v>34</v>
      </c>
      <c r="J63" s="30">
        <v>1</v>
      </c>
      <c r="K63" s="30">
        <v>2</v>
      </c>
      <c r="L63" s="30">
        <v>2</v>
      </c>
      <c r="M63" s="30">
        <v>25</v>
      </c>
      <c r="N63" s="30">
        <v>442</v>
      </c>
      <c r="O63" s="30">
        <v>3634</v>
      </c>
      <c r="P63" s="30">
        <v>566</v>
      </c>
      <c r="Q63" s="30">
        <v>10652</v>
      </c>
      <c r="R63" s="84" t="s">
        <v>31</v>
      </c>
      <c r="S63" s="78" t="s">
        <v>15</v>
      </c>
      <c r="T63" s="10" t="s">
        <v>11</v>
      </c>
      <c r="U63" s="29">
        <f>SUM(W63,Y63,AA63,AC63,AE63,AG63,U83,W83,Y83,AA83,AC83,AE83,AG83)</f>
        <v>3582</v>
      </c>
      <c r="V63" s="30">
        <f>SUM(X63,Z63,AB63,AD63,AF63,AH63,V83,X83,Z83,AB83,AD83,AF83,AH83)</f>
        <v>26632</v>
      </c>
      <c r="W63" s="30">
        <v>10</v>
      </c>
      <c r="X63" s="30">
        <v>117</v>
      </c>
      <c r="Y63" s="30">
        <v>4</v>
      </c>
      <c r="Z63" s="30">
        <v>60</v>
      </c>
      <c r="AA63" s="30">
        <v>6</v>
      </c>
      <c r="AB63" s="30">
        <v>18</v>
      </c>
      <c r="AC63" s="30">
        <v>8</v>
      </c>
      <c r="AD63" s="30">
        <v>55</v>
      </c>
      <c r="AE63" s="30">
        <v>445</v>
      </c>
      <c r="AF63" s="30">
        <v>3393</v>
      </c>
      <c r="AG63" s="30">
        <v>481</v>
      </c>
      <c r="AH63" s="30">
        <v>9438</v>
      </c>
    </row>
    <row r="64" spans="1:34" hidden="1" x14ac:dyDescent="0.15">
      <c r="A64" s="85"/>
      <c r="B64" s="79"/>
      <c r="C64" s="10" t="s">
        <v>12</v>
      </c>
      <c r="D64" s="31">
        <f t="shared" ref="D64:D86" si="20">SUM(F64,H64,J64,L64,N64,P64,D92,F92,H92,J92,L92,N92,P92)</f>
        <v>778</v>
      </c>
      <c r="E64" s="22">
        <f t="shared" ref="E64:E86" si="21">SUM(G64,I64,K64,M64,O64,Q64,E92,G92,I92,K92,M92,O92,Q92)</f>
        <v>6757</v>
      </c>
      <c r="F64" s="22" t="s">
        <v>34</v>
      </c>
      <c r="G64" s="22" t="s">
        <v>34</v>
      </c>
      <c r="H64" s="22">
        <v>2</v>
      </c>
      <c r="I64" s="22">
        <v>40</v>
      </c>
      <c r="J64" s="22">
        <v>2</v>
      </c>
      <c r="K64" s="22">
        <v>10</v>
      </c>
      <c r="L64" s="22">
        <v>2</v>
      </c>
      <c r="M64" s="22">
        <v>6</v>
      </c>
      <c r="N64" s="22">
        <v>136</v>
      </c>
      <c r="O64" s="22">
        <v>820</v>
      </c>
      <c r="P64" s="22">
        <v>129</v>
      </c>
      <c r="Q64" s="22">
        <v>2178</v>
      </c>
      <c r="R64" s="85"/>
      <c r="S64" s="79"/>
      <c r="T64" s="10" t="s">
        <v>12</v>
      </c>
      <c r="U64" s="22">
        <f t="shared" ref="U64:U78" si="22">SUM(W64,Y64,AA64,AC64,AE64,AG64,U84,W84,Y84,AA84,AC84,AE84,AG84)</f>
        <v>769</v>
      </c>
      <c r="V64" s="22">
        <f t="shared" ref="V64:V78" si="23">SUM(X64,Z64,AB64,AD64,AF64,AH64,V84,X84,Z84,AB84,AD84,AF84,AH84)</f>
        <v>6240</v>
      </c>
      <c r="W64" s="22">
        <v>2</v>
      </c>
      <c r="X64" s="22">
        <v>2</v>
      </c>
      <c r="Y64" s="22">
        <v>2</v>
      </c>
      <c r="Z64" s="22">
        <v>65</v>
      </c>
      <c r="AA64" s="22">
        <v>2</v>
      </c>
      <c r="AB64" s="22">
        <v>8</v>
      </c>
      <c r="AC64" s="22">
        <v>1</v>
      </c>
      <c r="AD64" s="22">
        <v>1</v>
      </c>
      <c r="AE64" s="22">
        <v>115</v>
      </c>
      <c r="AF64" s="22">
        <v>786</v>
      </c>
      <c r="AG64" s="22">
        <v>132</v>
      </c>
      <c r="AH64" s="22">
        <v>1960</v>
      </c>
    </row>
    <row r="65" spans="1:34" hidden="1" x14ac:dyDescent="0.15">
      <c r="A65" s="85"/>
      <c r="B65" s="79"/>
      <c r="C65" s="10" t="s">
        <v>13</v>
      </c>
      <c r="D65" s="31">
        <f t="shared" si="20"/>
        <v>357</v>
      </c>
      <c r="E65" s="22">
        <f t="shared" si="21"/>
        <v>2304</v>
      </c>
      <c r="F65" s="22">
        <v>2</v>
      </c>
      <c r="G65" s="22">
        <v>11</v>
      </c>
      <c r="H65" s="22" t="s">
        <v>35</v>
      </c>
      <c r="I65" s="22" t="s">
        <v>35</v>
      </c>
      <c r="J65" s="22" t="s">
        <v>35</v>
      </c>
      <c r="K65" s="22" t="s">
        <v>35</v>
      </c>
      <c r="L65" s="22" t="s">
        <v>35</v>
      </c>
      <c r="M65" s="22" t="s">
        <v>35</v>
      </c>
      <c r="N65" s="22">
        <v>97</v>
      </c>
      <c r="O65" s="22">
        <v>511</v>
      </c>
      <c r="P65" s="22">
        <v>57</v>
      </c>
      <c r="Q65" s="22">
        <v>919</v>
      </c>
      <c r="R65" s="85"/>
      <c r="S65" s="79"/>
      <c r="T65" s="10" t="s">
        <v>13</v>
      </c>
      <c r="U65" s="22">
        <f t="shared" si="22"/>
        <v>323</v>
      </c>
      <c r="V65" s="22">
        <f t="shared" si="23"/>
        <v>1913</v>
      </c>
      <c r="W65" s="22">
        <v>2</v>
      </c>
      <c r="X65" s="22">
        <v>11</v>
      </c>
      <c r="Y65" s="22" t="s">
        <v>35</v>
      </c>
      <c r="Z65" s="22" t="s">
        <v>35</v>
      </c>
      <c r="AA65" s="22" t="s">
        <v>35</v>
      </c>
      <c r="AB65" s="22" t="s">
        <v>35</v>
      </c>
      <c r="AC65" s="22">
        <v>3</v>
      </c>
      <c r="AD65" s="22">
        <v>39</v>
      </c>
      <c r="AE65" s="22">
        <v>75</v>
      </c>
      <c r="AF65" s="22">
        <v>386</v>
      </c>
      <c r="AG65" s="22">
        <v>66</v>
      </c>
      <c r="AH65" s="22">
        <v>823</v>
      </c>
    </row>
    <row r="66" spans="1:34" hidden="1" x14ac:dyDescent="0.15">
      <c r="A66" s="85"/>
      <c r="B66" s="80"/>
      <c r="C66" s="10" t="s">
        <v>14</v>
      </c>
      <c r="D66" s="32">
        <f t="shared" si="20"/>
        <v>610</v>
      </c>
      <c r="E66" s="33">
        <f t="shared" si="21"/>
        <v>4076</v>
      </c>
      <c r="F66" s="33">
        <v>3</v>
      </c>
      <c r="G66" s="33">
        <v>9</v>
      </c>
      <c r="H66" s="33">
        <v>2</v>
      </c>
      <c r="I66" s="33">
        <v>12</v>
      </c>
      <c r="J66" s="33" t="s">
        <v>36</v>
      </c>
      <c r="K66" s="33" t="s">
        <v>36</v>
      </c>
      <c r="L66" s="33">
        <v>1</v>
      </c>
      <c r="M66" s="33">
        <v>18</v>
      </c>
      <c r="N66" s="33">
        <v>108</v>
      </c>
      <c r="O66" s="33">
        <v>760</v>
      </c>
      <c r="P66" s="33">
        <v>108</v>
      </c>
      <c r="Q66" s="33">
        <v>1228</v>
      </c>
      <c r="R66" s="85"/>
      <c r="S66" s="80"/>
      <c r="T66" s="10" t="s">
        <v>14</v>
      </c>
      <c r="U66" s="32">
        <f t="shared" si="22"/>
        <v>605</v>
      </c>
      <c r="V66" s="33">
        <f t="shared" si="23"/>
        <v>3873</v>
      </c>
      <c r="W66" s="33">
        <v>3</v>
      </c>
      <c r="X66" s="33">
        <v>13</v>
      </c>
      <c r="Y66" s="33">
        <v>2</v>
      </c>
      <c r="Z66" s="33">
        <v>10</v>
      </c>
      <c r="AA66" s="33" t="s">
        <v>36</v>
      </c>
      <c r="AB66" s="33" t="s">
        <v>36</v>
      </c>
      <c r="AC66" s="33">
        <v>8</v>
      </c>
      <c r="AD66" s="33">
        <v>61</v>
      </c>
      <c r="AE66" s="33">
        <v>91</v>
      </c>
      <c r="AF66" s="33">
        <v>814</v>
      </c>
      <c r="AG66" s="33">
        <v>90</v>
      </c>
      <c r="AH66" s="33">
        <v>1071</v>
      </c>
    </row>
    <row r="67" spans="1:34" ht="13.5" hidden="1" customHeight="1" x14ac:dyDescent="0.15">
      <c r="A67" s="85"/>
      <c r="B67" s="81" t="s">
        <v>16</v>
      </c>
      <c r="C67" s="10" t="s">
        <v>11</v>
      </c>
      <c r="D67" s="22">
        <f>SUM(F67,H67,J67,L67,N67,P67,D95,F95,H95,J95,L95,N95,P95)</f>
        <v>3694</v>
      </c>
      <c r="E67" s="22">
        <f>SUM(G67,I67,K67,M67,O67,Q67,E95,G95,I95,K95,M95,O95,Q95)</f>
        <v>28518</v>
      </c>
      <c r="F67" s="22">
        <v>5</v>
      </c>
      <c r="G67" s="22">
        <v>34</v>
      </c>
      <c r="H67" s="22" t="s">
        <v>37</v>
      </c>
      <c r="I67" s="22" t="s">
        <v>37</v>
      </c>
      <c r="J67" s="22">
        <v>1</v>
      </c>
      <c r="K67" s="22">
        <v>2</v>
      </c>
      <c r="L67" s="22">
        <v>2</v>
      </c>
      <c r="M67" s="22">
        <v>25</v>
      </c>
      <c r="N67" s="22">
        <v>442</v>
      </c>
      <c r="O67" s="22">
        <v>3634</v>
      </c>
      <c r="P67" s="22">
        <v>566</v>
      </c>
      <c r="Q67" s="22">
        <v>10652</v>
      </c>
      <c r="R67" s="85"/>
      <c r="S67" s="81" t="s">
        <v>16</v>
      </c>
      <c r="T67" s="10" t="s">
        <v>11</v>
      </c>
      <c r="U67" s="29">
        <f>SUM(W67,Y67,AA67,AC67,AE67,AG67,U87,W87,Y87,AA87,AC87,AE87,AG87)</f>
        <v>3450</v>
      </c>
      <c r="V67" s="30">
        <f>SUM(X67,Z67,AB67,AD67,AF67,AH67,V87,X87,Z87,AB87,AD87,AF87,AH87)</f>
        <v>23658</v>
      </c>
      <c r="W67" s="30">
        <v>9</v>
      </c>
      <c r="X67" s="30">
        <v>56</v>
      </c>
      <c r="Y67" s="30" t="s">
        <v>37</v>
      </c>
      <c r="Z67" s="30" t="s">
        <v>37</v>
      </c>
      <c r="AA67" s="30">
        <v>6</v>
      </c>
      <c r="AB67" s="30">
        <v>18</v>
      </c>
      <c r="AC67" s="30">
        <v>8</v>
      </c>
      <c r="AD67" s="30">
        <v>55</v>
      </c>
      <c r="AE67" s="30">
        <v>445</v>
      </c>
      <c r="AF67" s="30">
        <v>3393</v>
      </c>
      <c r="AG67" s="30">
        <v>481</v>
      </c>
      <c r="AH67" s="30">
        <v>9438</v>
      </c>
    </row>
    <row r="68" spans="1:34" hidden="1" x14ac:dyDescent="0.15">
      <c r="A68" s="85"/>
      <c r="B68" s="82"/>
      <c r="C68" s="10" t="s">
        <v>12</v>
      </c>
      <c r="D68" s="22">
        <f t="shared" si="20"/>
        <v>735</v>
      </c>
      <c r="E68" s="22">
        <f t="shared" si="21"/>
        <v>6047</v>
      </c>
      <c r="F68" s="22" t="s">
        <v>34</v>
      </c>
      <c r="G68" s="22" t="s">
        <v>34</v>
      </c>
      <c r="H68" s="22" t="s">
        <v>34</v>
      </c>
      <c r="I68" s="22" t="s">
        <v>34</v>
      </c>
      <c r="J68" s="22">
        <v>2</v>
      </c>
      <c r="K68" s="22">
        <v>10</v>
      </c>
      <c r="L68" s="22">
        <v>2</v>
      </c>
      <c r="M68" s="22">
        <v>6</v>
      </c>
      <c r="N68" s="22">
        <v>136</v>
      </c>
      <c r="O68" s="22">
        <v>820</v>
      </c>
      <c r="P68" s="22">
        <v>128</v>
      </c>
      <c r="Q68" s="22">
        <v>2176</v>
      </c>
      <c r="R68" s="85"/>
      <c r="S68" s="82"/>
      <c r="T68" s="10" t="s">
        <v>12</v>
      </c>
      <c r="U68" s="22">
        <f t="shared" si="22"/>
        <v>724</v>
      </c>
      <c r="V68" s="22">
        <f t="shared" si="23"/>
        <v>5399</v>
      </c>
      <c r="W68" s="22">
        <v>2</v>
      </c>
      <c r="X68" s="22">
        <v>2</v>
      </c>
      <c r="Y68" s="22" t="s">
        <v>34</v>
      </c>
      <c r="Z68" s="22" t="s">
        <v>34</v>
      </c>
      <c r="AA68" s="22">
        <v>2</v>
      </c>
      <c r="AB68" s="22">
        <v>8</v>
      </c>
      <c r="AC68" s="22">
        <v>1</v>
      </c>
      <c r="AD68" s="22">
        <v>1</v>
      </c>
      <c r="AE68" s="22">
        <v>115</v>
      </c>
      <c r="AF68" s="22">
        <v>786</v>
      </c>
      <c r="AG68" s="22">
        <v>131</v>
      </c>
      <c r="AH68" s="22">
        <v>1958</v>
      </c>
    </row>
    <row r="69" spans="1:34" hidden="1" x14ac:dyDescent="0.15">
      <c r="A69" s="85"/>
      <c r="B69" s="82"/>
      <c r="C69" s="10" t="s">
        <v>13</v>
      </c>
      <c r="D69" s="22">
        <f t="shared" si="20"/>
        <v>341</v>
      </c>
      <c r="E69" s="22">
        <f t="shared" si="21"/>
        <v>2150</v>
      </c>
      <c r="F69" s="22">
        <v>2</v>
      </c>
      <c r="G69" s="22">
        <v>11</v>
      </c>
      <c r="H69" s="22" t="s">
        <v>35</v>
      </c>
      <c r="I69" s="22" t="s">
        <v>35</v>
      </c>
      <c r="J69" s="22" t="s">
        <v>35</v>
      </c>
      <c r="K69" s="22" t="s">
        <v>35</v>
      </c>
      <c r="L69" s="22" t="s">
        <v>35</v>
      </c>
      <c r="M69" s="22" t="s">
        <v>35</v>
      </c>
      <c r="N69" s="22">
        <v>97</v>
      </c>
      <c r="O69" s="22">
        <v>511</v>
      </c>
      <c r="P69" s="22">
        <v>57</v>
      </c>
      <c r="Q69" s="22">
        <v>919</v>
      </c>
      <c r="R69" s="85"/>
      <c r="S69" s="82"/>
      <c r="T69" s="10" t="s">
        <v>13</v>
      </c>
      <c r="U69" s="22">
        <f t="shared" si="22"/>
        <v>307</v>
      </c>
      <c r="V69" s="22">
        <f t="shared" si="23"/>
        <v>1759</v>
      </c>
      <c r="W69" s="22">
        <v>2</v>
      </c>
      <c r="X69" s="22">
        <v>11</v>
      </c>
      <c r="Y69" s="22" t="s">
        <v>35</v>
      </c>
      <c r="Z69" s="22" t="s">
        <v>35</v>
      </c>
      <c r="AA69" s="22" t="s">
        <v>35</v>
      </c>
      <c r="AB69" s="22" t="s">
        <v>35</v>
      </c>
      <c r="AC69" s="22">
        <v>3</v>
      </c>
      <c r="AD69" s="22">
        <v>39</v>
      </c>
      <c r="AE69" s="22">
        <v>75</v>
      </c>
      <c r="AF69" s="22">
        <v>386</v>
      </c>
      <c r="AG69" s="22">
        <v>66</v>
      </c>
      <c r="AH69" s="22">
        <v>823</v>
      </c>
    </row>
    <row r="70" spans="1:34" hidden="1" x14ac:dyDescent="0.15">
      <c r="A70" s="86"/>
      <c r="B70" s="87"/>
      <c r="C70" s="10" t="s">
        <v>14</v>
      </c>
      <c r="D70" s="32">
        <f t="shared" si="20"/>
        <v>569</v>
      </c>
      <c r="E70" s="33">
        <f t="shared" si="21"/>
        <v>3584</v>
      </c>
      <c r="F70" s="33">
        <v>2</v>
      </c>
      <c r="G70" s="33">
        <v>4</v>
      </c>
      <c r="H70" s="33" t="s">
        <v>36</v>
      </c>
      <c r="I70" s="33" t="s">
        <v>36</v>
      </c>
      <c r="J70" s="33" t="s">
        <v>36</v>
      </c>
      <c r="K70" s="33" t="s">
        <v>36</v>
      </c>
      <c r="L70" s="33">
        <v>1</v>
      </c>
      <c r="M70" s="33">
        <v>18</v>
      </c>
      <c r="N70" s="33">
        <v>108</v>
      </c>
      <c r="O70" s="33">
        <v>760</v>
      </c>
      <c r="P70" s="33">
        <v>108</v>
      </c>
      <c r="Q70" s="33">
        <v>1228</v>
      </c>
      <c r="R70" s="86"/>
      <c r="S70" s="87"/>
      <c r="T70" s="10" t="s">
        <v>14</v>
      </c>
      <c r="U70" s="22">
        <f t="shared" si="22"/>
        <v>569</v>
      </c>
      <c r="V70" s="22">
        <f t="shared" si="23"/>
        <v>3405</v>
      </c>
      <c r="W70" s="22">
        <v>2</v>
      </c>
      <c r="X70" s="22">
        <v>2</v>
      </c>
      <c r="Y70" s="22" t="s">
        <v>36</v>
      </c>
      <c r="Z70" s="22" t="s">
        <v>36</v>
      </c>
      <c r="AA70" s="22" t="s">
        <v>36</v>
      </c>
      <c r="AB70" s="22" t="s">
        <v>36</v>
      </c>
      <c r="AC70" s="22">
        <v>8</v>
      </c>
      <c r="AD70" s="22">
        <v>61</v>
      </c>
      <c r="AE70" s="22">
        <v>91</v>
      </c>
      <c r="AF70" s="22">
        <v>814</v>
      </c>
      <c r="AG70" s="22">
        <v>90</v>
      </c>
      <c r="AH70" s="22">
        <v>1071</v>
      </c>
    </row>
    <row r="71" spans="1:34" hidden="1" x14ac:dyDescent="0.15">
      <c r="A71" s="84" t="s">
        <v>17</v>
      </c>
      <c r="B71" s="78" t="s">
        <v>15</v>
      </c>
      <c r="C71" s="10" t="s">
        <v>11</v>
      </c>
      <c r="D71" s="29">
        <f>SUM(F71,H71,J71,L71,N71,P71,D99,F99,H99,J99,L99,N99,P99)</f>
        <v>3794</v>
      </c>
      <c r="E71" s="30">
        <f>SUM(G71,I71,K71,M71,O71,Q71,E99,G99,I99,K99,M99,O99,Q99)</f>
        <v>31126</v>
      </c>
      <c r="F71" s="30">
        <v>6</v>
      </c>
      <c r="G71" s="30">
        <v>94</v>
      </c>
      <c r="H71" s="30">
        <v>2</v>
      </c>
      <c r="I71" s="30">
        <v>19</v>
      </c>
      <c r="J71" s="30">
        <v>2</v>
      </c>
      <c r="K71" s="30">
        <v>21</v>
      </c>
      <c r="L71" s="30">
        <v>2</v>
      </c>
      <c r="M71" s="30">
        <v>40</v>
      </c>
      <c r="N71" s="30">
        <v>479</v>
      </c>
      <c r="O71" s="30">
        <v>3942</v>
      </c>
      <c r="P71" s="30">
        <v>475</v>
      </c>
      <c r="Q71" s="30">
        <v>9179</v>
      </c>
      <c r="R71" s="84" t="s">
        <v>32</v>
      </c>
      <c r="S71" s="78" t="s">
        <v>15</v>
      </c>
      <c r="T71" s="10" t="s">
        <v>11</v>
      </c>
      <c r="U71" s="30">
        <f>SUM(W71,Y71,AA71,AC71,AE71,AG71,U91,W91,Y91,AA91,AC91,AE91,AG91)</f>
        <v>3608</v>
      </c>
      <c r="V71" s="30">
        <f>SUM(X71,Z71,AB71,AD71,AF71,AH71,V91,X91,Z91,AB91,AD91,AF91,AH91)</f>
        <v>27529</v>
      </c>
      <c r="W71" s="30">
        <v>11</v>
      </c>
      <c r="X71" s="30">
        <v>147</v>
      </c>
      <c r="Y71" s="30">
        <v>4</v>
      </c>
      <c r="Z71" s="30">
        <v>50</v>
      </c>
      <c r="AA71" s="30">
        <v>1</v>
      </c>
      <c r="AB71" s="30">
        <v>2</v>
      </c>
      <c r="AC71" s="30">
        <v>8</v>
      </c>
      <c r="AD71" s="30">
        <v>20</v>
      </c>
      <c r="AE71" s="30">
        <v>400</v>
      </c>
      <c r="AF71" s="30">
        <v>3131</v>
      </c>
      <c r="AG71" s="30">
        <v>498</v>
      </c>
      <c r="AH71" s="30">
        <v>9901</v>
      </c>
    </row>
    <row r="72" spans="1:34" hidden="1" x14ac:dyDescent="0.15">
      <c r="A72" s="85"/>
      <c r="B72" s="79"/>
      <c r="C72" s="10" t="s">
        <v>12</v>
      </c>
      <c r="D72" s="22">
        <f t="shared" si="20"/>
        <v>782</v>
      </c>
      <c r="E72" s="22">
        <f t="shared" si="21"/>
        <v>7151</v>
      </c>
      <c r="F72" s="22" t="s">
        <v>34</v>
      </c>
      <c r="G72" s="22" t="s">
        <v>34</v>
      </c>
      <c r="H72" s="22">
        <v>2</v>
      </c>
      <c r="I72" s="22">
        <v>19</v>
      </c>
      <c r="J72" s="22">
        <v>2</v>
      </c>
      <c r="K72" s="22">
        <v>8</v>
      </c>
      <c r="L72" s="22" t="s">
        <v>34</v>
      </c>
      <c r="M72" s="22" t="s">
        <v>34</v>
      </c>
      <c r="N72" s="22">
        <v>141</v>
      </c>
      <c r="O72" s="22">
        <v>936</v>
      </c>
      <c r="P72" s="22">
        <v>119</v>
      </c>
      <c r="Q72" s="22">
        <v>1962</v>
      </c>
      <c r="R72" s="85"/>
      <c r="S72" s="79"/>
      <c r="T72" s="10" t="s">
        <v>12</v>
      </c>
      <c r="U72" s="22">
        <f t="shared" si="22"/>
        <v>781</v>
      </c>
      <c r="V72" s="22">
        <f t="shared" si="23"/>
        <v>6479</v>
      </c>
      <c r="W72" s="22">
        <v>1</v>
      </c>
      <c r="X72" s="22">
        <v>44</v>
      </c>
      <c r="Y72" s="22">
        <v>2</v>
      </c>
      <c r="Z72" s="22">
        <v>54</v>
      </c>
      <c r="AA72" s="22">
        <v>1</v>
      </c>
      <c r="AB72" s="22">
        <v>4</v>
      </c>
      <c r="AC72" s="22">
        <v>2</v>
      </c>
      <c r="AD72" s="22">
        <v>7</v>
      </c>
      <c r="AE72" s="22">
        <v>129</v>
      </c>
      <c r="AF72" s="22">
        <v>800</v>
      </c>
      <c r="AG72" s="22">
        <v>138</v>
      </c>
      <c r="AH72" s="22">
        <v>2110</v>
      </c>
    </row>
    <row r="73" spans="1:34" hidden="1" x14ac:dyDescent="0.15">
      <c r="A73" s="85"/>
      <c r="B73" s="79"/>
      <c r="C73" s="10" t="s">
        <v>13</v>
      </c>
      <c r="D73" s="22">
        <f t="shared" si="20"/>
        <v>354</v>
      </c>
      <c r="E73" s="22">
        <f t="shared" si="21"/>
        <v>2108</v>
      </c>
      <c r="F73" s="22">
        <v>3</v>
      </c>
      <c r="G73" s="22">
        <v>17</v>
      </c>
      <c r="H73" s="22" t="s">
        <v>35</v>
      </c>
      <c r="I73" s="22" t="s">
        <v>35</v>
      </c>
      <c r="J73" s="22" t="s">
        <v>35</v>
      </c>
      <c r="K73" s="22" t="s">
        <v>35</v>
      </c>
      <c r="L73" s="22" t="s">
        <v>35</v>
      </c>
      <c r="M73" s="22" t="s">
        <v>35</v>
      </c>
      <c r="N73" s="22">
        <v>97</v>
      </c>
      <c r="O73" s="22">
        <v>470</v>
      </c>
      <c r="P73" s="22">
        <v>51</v>
      </c>
      <c r="Q73" s="22">
        <v>780</v>
      </c>
      <c r="R73" s="85"/>
      <c r="S73" s="79"/>
      <c r="T73" s="10" t="s">
        <v>13</v>
      </c>
      <c r="U73" s="22">
        <f t="shared" si="22"/>
        <v>364</v>
      </c>
      <c r="V73" s="22">
        <f t="shared" si="23"/>
        <v>1889</v>
      </c>
      <c r="W73" s="22">
        <v>2</v>
      </c>
      <c r="X73" s="22">
        <v>9</v>
      </c>
      <c r="Y73" s="22" t="s">
        <v>35</v>
      </c>
      <c r="Z73" s="22" t="s">
        <v>35</v>
      </c>
      <c r="AA73" s="22" t="s">
        <v>35</v>
      </c>
      <c r="AB73" s="22" t="s">
        <v>35</v>
      </c>
      <c r="AC73" s="22" t="s">
        <v>35</v>
      </c>
      <c r="AD73" s="22" t="s">
        <v>35</v>
      </c>
      <c r="AE73" s="22">
        <v>94</v>
      </c>
      <c r="AF73" s="22">
        <v>451</v>
      </c>
      <c r="AG73" s="22">
        <v>58</v>
      </c>
      <c r="AH73" s="22">
        <v>739</v>
      </c>
    </row>
    <row r="74" spans="1:34" hidden="1" x14ac:dyDescent="0.15">
      <c r="A74" s="85"/>
      <c r="B74" s="80"/>
      <c r="C74" s="10" t="s">
        <v>14</v>
      </c>
      <c r="D74" s="32">
        <f t="shared" si="20"/>
        <v>581</v>
      </c>
      <c r="E74" s="33">
        <f t="shared" si="21"/>
        <v>4129</v>
      </c>
      <c r="F74" s="33">
        <v>1</v>
      </c>
      <c r="G74" s="33">
        <v>3</v>
      </c>
      <c r="H74" s="33">
        <v>2</v>
      </c>
      <c r="I74" s="33">
        <v>13</v>
      </c>
      <c r="J74" s="33" t="s">
        <v>36</v>
      </c>
      <c r="K74" s="33" t="s">
        <v>36</v>
      </c>
      <c r="L74" s="33">
        <v>5</v>
      </c>
      <c r="M74" s="33">
        <v>49</v>
      </c>
      <c r="N74" s="33">
        <v>109</v>
      </c>
      <c r="O74" s="33">
        <v>762</v>
      </c>
      <c r="P74" s="33">
        <v>72</v>
      </c>
      <c r="Q74" s="33">
        <v>1112</v>
      </c>
      <c r="R74" s="85"/>
      <c r="S74" s="80"/>
      <c r="T74" s="10" t="s">
        <v>14</v>
      </c>
      <c r="U74" s="32">
        <f t="shared" si="22"/>
        <v>604</v>
      </c>
      <c r="V74" s="33">
        <f t="shared" si="23"/>
        <v>3793</v>
      </c>
      <c r="W74" s="33">
        <v>1</v>
      </c>
      <c r="X74" s="33">
        <v>7</v>
      </c>
      <c r="Y74" s="33">
        <v>2</v>
      </c>
      <c r="Z74" s="33">
        <v>15</v>
      </c>
      <c r="AA74" s="33" t="s">
        <v>36</v>
      </c>
      <c r="AB74" s="33" t="s">
        <v>36</v>
      </c>
      <c r="AC74" s="33">
        <v>4</v>
      </c>
      <c r="AD74" s="33">
        <v>26</v>
      </c>
      <c r="AE74" s="33">
        <v>100</v>
      </c>
      <c r="AF74" s="33">
        <v>710</v>
      </c>
      <c r="AG74" s="33">
        <v>103</v>
      </c>
      <c r="AH74" s="33">
        <v>1042</v>
      </c>
    </row>
    <row r="75" spans="1:34" ht="13.5" hidden="1" customHeight="1" x14ac:dyDescent="0.15">
      <c r="A75" s="85"/>
      <c r="B75" s="81" t="s">
        <v>16</v>
      </c>
      <c r="C75" s="10" t="s">
        <v>11</v>
      </c>
      <c r="D75" s="29">
        <f>SUM(F75,H75,J75,L75,N75,P75,D103,F103,H103,J103,L103,N103,P103)</f>
        <v>3677</v>
      </c>
      <c r="E75" s="30">
        <f>SUM(G75,I75,K75,M75,O75,Q75,E103,G103,I103,K103,M103,O103,Q103)</f>
        <v>28124</v>
      </c>
      <c r="F75" s="30">
        <v>5</v>
      </c>
      <c r="G75" s="30">
        <v>29</v>
      </c>
      <c r="H75" s="30" t="s">
        <v>37</v>
      </c>
      <c r="I75" s="30" t="s">
        <v>37</v>
      </c>
      <c r="J75" s="30">
        <v>2</v>
      </c>
      <c r="K75" s="30">
        <v>21</v>
      </c>
      <c r="L75" s="30">
        <v>2</v>
      </c>
      <c r="M75" s="30">
        <v>40</v>
      </c>
      <c r="N75" s="30">
        <v>479</v>
      </c>
      <c r="O75" s="30">
        <v>3942</v>
      </c>
      <c r="P75" s="30">
        <v>475</v>
      </c>
      <c r="Q75" s="30">
        <v>9179</v>
      </c>
      <c r="R75" s="85"/>
      <c r="S75" s="81" t="s">
        <v>16</v>
      </c>
      <c r="T75" s="10" t="s">
        <v>11</v>
      </c>
      <c r="U75" s="29">
        <f>SUM(W75,Y75,AA75,AC75,AE75,AG75,U95,W95,Y95,AA95,AC95,AE95,AG95)</f>
        <v>3484</v>
      </c>
      <c r="V75" s="30">
        <f>SUM(X75,Z75,AB75,AD75,AF75,AH75,V95,X95,Z95,AB95,AD95,AF95,AH95)</f>
        <v>24810</v>
      </c>
      <c r="W75" s="30">
        <v>10</v>
      </c>
      <c r="X75" s="30">
        <v>77</v>
      </c>
      <c r="Y75" s="30" t="s">
        <v>37</v>
      </c>
      <c r="Z75" s="30" t="s">
        <v>37</v>
      </c>
      <c r="AA75" s="30">
        <v>1</v>
      </c>
      <c r="AB75" s="30">
        <v>2</v>
      </c>
      <c r="AC75" s="30">
        <v>8</v>
      </c>
      <c r="AD75" s="30">
        <v>20</v>
      </c>
      <c r="AE75" s="30">
        <v>400</v>
      </c>
      <c r="AF75" s="30">
        <v>3131</v>
      </c>
      <c r="AG75" s="30">
        <v>498</v>
      </c>
      <c r="AH75" s="30">
        <v>9901</v>
      </c>
    </row>
    <row r="76" spans="1:34" hidden="1" x14ac:dyDescent="0.15">
      <c r="A76" s="85"/>
      <c r="B76" s="82"/>
      <c r="C76" s="10" t="s">
        <v>12</v>
      </c>
      <c r="D76" s="22">
        <f t="shared" si="20"/>
        <v>740</v>
      </c>
      <c r="E76" s="22">
        <f t="shared" si="21"/>
        <v>6435</v>
      </c>
      <c r="F76" s="22" t="s">
        <v>34</v>
      </c>
      <c r="G76" s="22" t="s">
        <v>34</v>
      </c>
      <c r="H76" s="22" t="s">
        <v>34</v>
      </c>
      <c r="I76" s="22" t="s">
        <v>34</v>
      </c>
      <c r="J76" s="22">
        <v>2</v>
      </c>
      <c r="K76" s="22">
        <v>8</v>
      </c>
      <c r="L76" s="22" t="s">
        <v>34</v>
      </c>
      <c r="M76" s="22" t="s">
        <v>34</v>
      </c>
      <c r="N76" s="22">
        <v>141</v>
      </c>
      <c r="O76" s="22">
        <v>936</v>
      </c>
      <c r="P76" s="22">
        <v>118</v>
      </c>
      <c r="Q76" s="22">
        <v>1960</v>
      </c>
      <c r="R76" s="85"/>
      <c r="S76" s="82"/>
      <c r="T76" s="10" t="s">
        <v>12</v>
      </c>
      <c r="U76" s="22">
        <f t="shared" si="22"/>
        <v>736</v>
      </c>
      <c r="V76" s="22">
        <f t="shared" si="23"/>
        <v>5649</v>
      </c>
      <c r="W76" s="22">
        <v>1</v>
      </c>
      <c r="X76" s="22">
        <v>44</v>
      </c>
      <c r="Y76" s="22" t="s">
        <v>34</v>
      </c>
      <c r="Z76" s="22" t="s">
        <v>34</v>
      </c>
      <c r="AA76" s="22">
        <v>1</v>
      </c>
      <c r="AB76" s="22">
        <v>4</v>
      </c>
      <c r="AC76" s="22">
        <v>2</v>
      </c>
      <c r="AD76" s="22">
        <v>7</v>
      </c>
      <c r="AE76" s="22">
        <v>129</v>
      </c>
      <c r="AF76" s="22">
        <v>800</v>
      </c>
      <c r="AG76" s="22">
        <v>137</v>
      </c>
      <c r="AH76" s="22">
        <v>2108</v>
      </c>
    </row>
    <row r="77" spans="1:34" hidden="1" x14ac:dyDescent="0.15">
      <c r="A77" s="85"/>
      <c r="B77" s="82"/>
      <c r="C77" s="10" t="s">
        <v>13</v>
      </c>
      <c r="D77" s="22">
        <f t="shared" si="20"/>
        <v>336</v>
      </c>
      <c r="E77" s="22">
        <f t="shared" si="21"/>
        <v>1904</v>
      </c>
      <c r="F77" s="22">
        <v>3</v>
      </c>
      <c r="G77" s="22">
        <v>17</v>
      </c>
      <c r="H77" s="22" t="s">
        <v>35</v>
      </c>
      <c r="I77" s="22" t="s">
        <v>35</v>
      </c>
      <c r="J77" s="22" t="s">
        <v>35</v>
      </c>
      <c r="K77" s="22" t="s">
        <v>35</v>
      </c>
      <c r="L77" s="22" t="s">
        <v>35</v>
      </c>
      <c r="M77" s="22" t="s">
        <v>35</v>
      </c>
      <c r="N77" s="22">
        <v>97</v>
      </c>
      <c r="O77" s="22">
        <v>470</v>
      </c>
      <c r="P77" s="22">
        <v>51</v>
      </c>
      <c r="Q77" s="22">
        <v>780</v>
      </c>
      <c r="R77" s="85"/>
      <c r="S77" s="82"/>
      <c r="T77" s="10" t="s">
        <v>13</v>
      </c>
      <c r="U77" s="22">
        <f t="shared" si="22"/>
        <v>346</v>
      </c>
      <c r="V77" s="22">
        <f t="shared" si="23"/>
        <v>1741</v>
      </c>
      <c r="W77" s="22">
        <v>2</v>
      </c>
      <c r="X77" s="22">
        <v>9</v>
      </c>
      <c r="Y77" s="22" t="s">
        <v>35</v>
      </c>
      <c r="Z77" s="22" t="s">
        <v>35</v>
      </c>
      <c r="AA77" s="22" t="s">
        <v>35</v>
      </c>
      <c r="AB77" s="22" t="s">
        <v>35</v>
      </c>
      <c r="AC77" s="22" t="s">
        <v>35</v>
      </c>
      <c r="AD77" s="22" t="s">
        <v>35</v>
      </c>
      <c r="AE77" s="22">
        <v>94</v>
      </c>
      <c r="AF77" s="22">
        <v>451</v>
      </c>
      <c r="AG77" s="22">
        <v>58</v>
      </c>
      <c r="AH77" s="22">
        <v>739</v>
      </c>
    </row>
    <row r="78" spans="1:34" ht="14.25" hidden="1" thickBot="1" x14ac:dyDescent="0.2">
      <c r="A78" s="86"/>
      <c r="B78" s="87"/>
      <c r="C78" s="10" t="s">
        <v>14</v>
      </c>
      <c r="D78" s="22">
        <f t="shared" si="20"/>
        <v>541</v>
      </c>
      <c r="E78" s="22">
        <f t="shared" si="21"/>
        <v>3651</v>
      </c>
      <c r="F78" s="22">
        <v>1</v>
      </c>
      <c r="G78" s="22">
        <v>3</v>
      </c>
      <c r="H78" s="22" t="s">
        <v>36</v>
      </c>
      <c r="I78" s="22" t="s">
        <v>36</v>
      </c>
      <c r="J78" s="22" t="s">
        <v>36</v>
      </c>
      <c r="K78" s="22" t="s">
        <v>36</v>
      </c>
      <c r="L78" s="22">
        <v>5</v>
      </c>
      <c r="M78" s="22">
        <v>49</v>
      </c>
      <c r="N78" s="22">
        <v>109</v>
      </c>
      <c r="O78" s="22">
        <v>762</v>
      </c>
      <c r="P78" s="22">
        <v>72</v>
      </c>
      <c r="Q78" s="22">
        <v>1112</v>
      </c>
      <c r="R78" s="106"/>
      <c r="S78" s="83"/>
      <c r="T78" s="34" t="s">
        <v>14</v>
      </c>
      <c r="U78" s="35">
        <f t="shared" si="22"/>
        <v>568</v>
      </c>
      <c r="V78" s="35">
        <f t="shared" si="23"/>
        <v>3360</v>
      </c>
      <c r="W78" s="35" t="s">
        <v>36</v>
      </c>
      <c r="X78" s="35" t="s">
        <v>36</v>
      </c>
      <c r="Y78" s="35" t="s">
        <v>36</v>
      </c>
      <c r="Z78" s="35" t="s">
        <v>36</v>
      </c>
      <c r="AA78" s="35" t="s">
        <v>36</v>
      </c>
      <c r="AB78" s="35" t="s">
        <v>36</v>
      </c>
      <c r="AC78" s="35">
        <v>4</v>
      </c>
      <c r="AD78" s="35">
        <v>26</v>
      </c>
      <c r="AE78" s="35">
        <v>100</v>
      </c>
      <c r="AF78" s="35">
        <v>710</v>
      </c>
      <c r="AG78" s="35">
        <v>103</v>
      </c>
      <c r="AH78" s="35">
        <v>1042</v>
      </c>
    </row>
    <row r="79" spans="1:34" hidden="1" x14ac:dyDescent="0.15">
      <c r="A79" s="68" t="s">
        <v>18</v>
      </c>
      <c r="B79" s="78" t="s">
        <v>15</v>
      </c>
      <c r="C79" s="10" t="s">
        <v>11</v>
      </c>
      <c r="D79" s="30">
        <f>SUM(F79,H79,J79,L79,N79,P79,D107,F107,H107,J107,L107,N107,P107)</f>
        <v>3752</v>
      </c>
      <c r="E79" s="30">
        <f>SUM(G79,I79,K79,M79,O79,Q79,E107,G107,I107,K107,M107,O107,Q107)</f>
        <v>31647</v>
      </c>
      <c r="F79" s="30">
        <v>7</v>
      </c>
      <c r="G79" s="30">
        <v>102</v>
      </c>
      <c r="H79" s="30">
        <v>2</v>
      </c>
      <c r="I79" s="30">
        <v>6</v>
      </c>
      <c r="J79" s="30">
        <v>1</v>
      </c>
      <c r="K79" s="30">
        <v>13</v>
      </c>
      <c r="L79" s="30">
        <v>1</v>
      </c>
      <c r="M79" s="30">
        <v>13</v>
      </c>
      <c r="N79" s="30">
        <v>448</v>
      </c>
      <c r="O79" s="30">
        <v>3114</v>
      </c>
      <c r="P79" s="30">
        <v>409</v>
      </c>
      <c r="Q79" s="30">
        <v>8050</v>
      </c>
      <c r="R79" s="26"/>
      <c r="S79" s="27"/>
      <c r="T79" s="3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4.25" hidden="1" thickBot="1" x14ac:dyDescent="0.2">
      <c r="A80" s="70"/>
      <c r="B80" s="79"/>
      <c r="C80" s="10" t="s">
        <v>12</v>
      </c>
      <c r="D80" s="22">
        <f t="shared" si="20"/>
        <v>790</v>
      </c>
      <c r="E80" s="22">
        <f t="shared" si="21"/>
        <v>7183</v>
      </c>
      <c r="F80" s="22">
        <v>1</v>
      </c>
      <c r="G80" s="22">
        <v>2</v>
      </c>
      <c r="H80" s="22">
        <v>1</v>
      </c>
      <c r="I80" s="22">
        <v>21</v>
      </c>
      <c r="J80" s="22">
        <v>2</v>
      </c>
      <c r="K80" s="22">
        <v>13</v>
      </c>
      <c r="L80" s="22" t="s">
        <v>34</v>
      </c>
      <c r="M80" s="22" t="s">
        <v>34</v>
      </c>
      <c r="N80" s="22">
        <v>148</v>
      </c>
      <c r="O80" s="22">
        <v>911</v>
      </c>
      <c r="P80" s="22">
        <v>101</v>
      </c>
      <c r="Q80" s="22">
        <v>1530</v>
      </c>
      <c r="T80" s="3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idden="1" x14ac:dyDescent="0.15">
      <c r="A81" s="70"/>
      <c r="B81" s="79"/>
      <c r="C81" s="10" t="s">
        <v>13</v>
      </c>
      <c r="D81" s="22">
        <f t="shared" si="20"/>
        <v>341</v>
      </c>
      <c r="E81" s="22">
        <f t="shared" si="21"/>
        <v>2144</v>
      </c>
      <c r="F81" s="22">
        <v>4</v>
      </c>
      <c r="G81" s="22">
        <v>33</v>
      </c>
      <c r="H81" s="22">
        <v>1</v>
      </c>
      <c r="I81" s="22">
        <v>3</v>
      </c>
      <c r="J81" s="22" t="s">
        <v>35</v>
      </c>
      <c r="K81" s="22" t="s">
        <v>35</v>
      </c>
      <c r="L81" s="22" t="s">
        <v>35</v>
      </c>
      <c r="M81" s="22" t="s">
        <v>35</v>
      </c>
      <c r="N81" s="22">
        <v>87</v>
      </c>
      <c r="O81" s="22">
        <v>349</v>
      </c>
      <c r="P81" s="22">
        <v>48</v>
      </c>
      <c r="Q81" s="22">
        <v>813</v>
      </c>
      <c r="R81" s="98" t="s">
        <v>0</v>
      </c>
      <c r="S81" s="98"/>
      <c r="T81" s="100"/>
      <c r="U81" s="102" t="s">
        <v>20</v>
      </c>
      <c r="V81" s="103"/>
      <c r="W81" s="64" t="s">
        <v>21</v>
      </c>
      <c r="X81" s="65"/>
      <c r="Y81" s="64" t="s">
        <v>22</v>
      </c>
      <c r="Z81" s="95"/>
      <c r="AA81" s="95" t="s">
        <v>23</v>
      </c>
      <c r="AB81" s="65"/>
      <c r="AC81" s="64" t="s">
        <v>24</v>
      </c>
      <c r="AD81" s="65"/>
      <c r="AE81" s="64" t="s">
        <v>25</v>
      </c>
      <c r="AF81" s="65"/>
      <c r="AG81" s="64" t="s">
        <v>26</v>
      </c>
      <c r="AH81" s="95"/>
    </row>
    <row r="82" spans="1:34" hidden="1" x14ac:dyDescent="0.15">
      <c r="A82" s="70"/>
      <c r="B82" s="80"/>
      <c r="C82" s="10" t="s">
        <v>14</v>
      </c>
      <c r="D82" s="32">
        <f t="shared" si="20"/>
        <v>596</v>
      </c>
      <c r="E82" s="33">
        <f t="shared" si="21"/>
        <v>4072</v>
      </c>
      <c r="F82" s="33">
        <v>10</v>
      </c>
      <c r="G82" s="33">
        <v>55</v>
      </c>
      <c r="H82" s="33">
        <v>3</v>
      </c>
      <c r="I82" s="33">
        <v>13</v>
      </c>
      <c r="J82" s="33" t="s">
        <v>36</v>
      </c>
      <c r="K82" s="33" t="s">
        <v>36</v>
      </c>
      <c r="L82" s="33">
        <v>4</v>
      </c>
      <c r="M82" s="33">
        <v>24</v>
      </c>
      <c r="N82" s="33">
        <v>114</v>
      </c>
      <c r="O82" s="33">
        <v>709</v>
      </c>
      <c r="P82" s="33">
        <v>66</v>
      </c>
      <c r="Q82" s="33">
        <v>1023</v>
      </c>
      <c r="R82" s="99"/>
      <c r="S82" s="99"/>
      <c r="T82" s="101"/>
      <c r="U82" s="10" t="s">
        <v>1</v>
      </c>
      <c r="V82" s="10" t="s">
        <v>2</v>
      </c>
      <c r="W82" s="10" t="s">
        <v>1</v>
      </c>
      <c r="X82" s="10" t="s">
        <v>2</v>
      </c>
      <c r="Y82" s="10" t="s">
        <v>1</v>
      </c>
      <c r="Z82" s="11" t="s">
        <v>2</v>
      </c>
      <c r="AA82" s="12" t="s">
        <v>1</v>
      </c>
      <c r="AB82" s="10" t="s">
        <v>2</v>
      </c>
      <c r="AC82" s="10" t="s">
        <v>1</v>
      </c>
      <c r="AD82" s="10" t="s">
        <v>2</v>
      </c>
      <c r="AE82" s="10" t="s">
        <v>1</v>
      </c>
      <c r="AF82" s="10" t="s">
        <v>2</v>
      </c>
      <c r="AG82" s="10" t="s">
        <v>1</v>
      </c>
      <c r="AH82" s="11" t="s">
        <v>2</v>
      </c>
    </row>
    <row r="83" spans="1:34" hidden="1" x14ac:dyDescent="0.15">
      <c r="A83" s="70"/>
      <c r="B83" s="81" t="s">
        <v>16</v>
      </c>
      <c r="C83" s="10" t="s">
        <v>11</v>
      </c>
      <c r="D83" s="29">
        <f>SUM(F83,H83,J83,L83,N83,P83,D111,F111,H111,J111,L111,N111,P111)</f>
        <v>3618</v>
      </c>
      <c r="E83" s="30">
        <f>SUM(G83,I83,K83,M83,O83,Q83,E111,G111,I111,K111,M111,O111,Q111)</f>
        <v>28640</v>
      </c>
      <c r="F83" s="30">
        <v>6</v>
      </c>
      <c r="G83" s="30">
        <v>42</v>
      </c>
      <c r="H83" s="30" t="s">
        <v>37</v>
      </c>
      <c r="I83" s="30" t="s">
        <v>37</v>
      </c>
      <c r="J83" s="30">
        <v>1</v>
      </c>
      <c r="K83" s="30">
        <v>13</v>
      </c>
      <c r="L83" s="30">
        <v>1</v>
      </c>
      <c r="M83" s="30">
        <v>13</v>
      </c>
      <c r="N83" s="30">
        <v>448</v>
      </c>
      <c r="O83" s="30">
        <v>3114</v>
      </c>
      <c r="P83" s="30">
        <v>409</v>
      </c>
      <c r="Q83" s="30">
        <v>8050</v>
      </c>
      <c r="R83" s="88" t="s">
        <v>31</v>
      </c>
      <c r="S83" s="78" t="s">
        <v>15</v>
      </c>
      <c r="T83" s="10" t="s">
        <v>11</v>
      </c>
      <c r="U83" s="29">
        <v>8</v>
      </c>
      <c r="V83" s="30">
        <v>169</v>
      </c>
      <c r="W83" s="30">
        <v>68</v>
      </c>
      <c r="X83" s="30">
        <v>1308</v>
      </c>
      <c r="Y83" s="30">
        <v>1630</v>
      </c>
      <c r="Z83" s="30">
        <v>6316</v>
      </c>
      <c r="AA83" s="30">
        <v>42</v>
      </c>
      <c r="AB83" s="30">
        <v>593</v>
      </c>
      <c r="AC83" s="30">
        <v>72</v>
      </c>
      <c r="AD83" s="30">
        <v>167</v>
      </c>
      <c r="AE83" s="30">
        <v>777</v>
      </c>
      <c r="AF83" s="30">
        <v>4274</v>
      </c>
      <c r="AG83" s="30">
        <v>31</v>
      </c>
      <c r="AH83" s="30">
        <v>724</v>
      </c>
    </row>
    <row r="84" spans="1:34" hidden="1" x14ac:dyDescent="0.15">
      <c r="A84" s="70"/>
      <c r="B84" s="82"/>
      <c r="C84" s="10" t="s">
        <v>12</v>
      </c>
      <c r="D84" s="22">
        <f t="shared" si="20"/>
        <v>747</v>
      </c>
      <c r="E84" s="22">
        <f t="shared" si="21"/>
        <v>6461</v>
      </c>
      <c r="F84" s="22">
        <v>1</v>
      </c>
      <c r="G84" s="22">
        <v>2</v>
      </c>
      <c r="H84" s="22" t="s">
        <v>34</v>
      </c>
      <c r="I84" s="22" t="s">
        <v>34</v>
      </c>
      <c r="J84" s="22">
        <v>2</v>
      </c>
      <c r="K84" s="22">
        <v>13</v>
      </c>
      <c r="L84" s="22" t="s">
        <v>34</v>
      </c>
      <c r="M84" s="22" t="s">
        <v>34</v>
      </c>
      <c r="N84" s="22">
        <v>148</v>
      </c>
      <c r="O84" s="22">
        <v>911</v>
      </c>
      <c r="P84" s="22">
        <v>100</v>
      </c>
      <c r="Q84" s="22">
        <v>1528</v>
      </c>
      <c r="R84" s="88"/>
      <c r="S84" s="79"/>
      <c r="T84" s="10" t="s">
        <v>12</v>
      </c>
      <c r="U84" s="22" t="s">
        <v>34</v>
      </c>
      <c r="V84" s="22" t="s">
        <v>34</v>
      </c>
      <c r="W84" s="22">
        <v>13</v>
      </c>
      <c r="X84" s="22">
        <v>76</v>
      </c>
      <c r="Y84" s="22">
        <v>337</v>
      </c>
      <c r="Z84" s="22">
        <v>1197</v>
      </c>
      <c r="AA84" s="22">
        <v>5</v>
      </c>
      <c r="AB84" s="22">
        <v>53</v>
      </c>
      <c r="AC84" s="22">
        <v>6</v>
      </c>
      <c r="AD84" s="22">
        <v>19</v>
      </c>
      <c r="AE84" s="22">
        <v>143</v>
      </c>
      <c r="AF84" s="22">
        <v>1802</v>
      </c>
      <c r="AG84" s="22">
        <v>11</v>
      </c>
      <c r="AH84" s="22">
        <v>271</v>
      </c>
    </row>
    <row r="85" spans="1:34" hidden="1" x14ac:dyDescent="0.15">
      <c r="A85" s="70"/>
      <c r="B85" s="82"/>
      <c r="C85" s="10" t="s">
        <v>13</v>
      </c>
      <c r="D85" s="22">
        <f t="shared" si="20"/>
        <v>314</v>
      </c>
      <c r="E85" s="22">
        <f t="shared" si="21"/>
        <v>1909</v>
      </c>
      <c r="F85" s="22">
        <v>4</v>
      </c>
      <c r="G85" s="22">
        <v>33</v>
      </c>
      <c r="H85" s="22">
        <v>1</v>
      </c>
      <c r="I85" s="22">
        <v>3</v>
      </c>
      <c r="J85" s="22" t="s">
        <v>35</v>
      </c>
      <c r="K85" s="22" t="s">
        <v>35</v>
      </c>
      <c r="L85" s="22" t="s">
        <v>35</v>
      </c>
      <c r="M85" s="22" t="s">
        <v>35</v>
      </c>
      <c r="N85" s="22">
        <v>87</v>
      </c>
      <c r="O85" s="22">
        <v>349</v>
      </c>
      <c r="P85" s="22">
        <v>48</v>
      </c>
      <c r="Q85" s="22">
        <v>813</v>
      </c>
      <c r="R85" s="88"/>
      <c r="S85" s="79"/>
      <c r="T85" s="10" t="s">
        <v>13</v>
      </c>
      <c r="U85" s="22" t="s">
        <v>35</v>
      </c>
      <c r="V85" s="22" t="s">
        <v>35</v>
      </c>
      <c r="W85" s="22">
        <v>6</v>
      </c>
      <c r="X85" s="22">
        <v>27</v>
      </c>
      <c r="Y85" s="22">
        <v>98</v>
      </c>
      <c r="Z85" s="22">
        <v>311</v>
      </c>
      <c r="AA85" s="22">
        <v>1</v>
      </c>
      <c r="AB85" s="22">
        <v>2</v>
      </c>
      <c r="AC85" s="22">
        <v>3</v>
      </c>
      <c r="AD85" s="22">
        <v>7</v>
      </c>
      <c r="AE85" s="22">
        <v>64</v>
      </c>
      <c r="AF85" s="22">
        <v>243</v>
      </c>
      <c r="AG85" s="22">
        <v>5</v>
      </c>
      <c r="AH85" s="22">
        <v>64</v>
      </c>
    </row>
    <row r="86" spans="1:34" ht="14.25" hidden="1" thickBot="1" x14ac:dyDescent="0.2">
      <c r="A86" s="93"/>
      <c r="B86" s="83"/>
      <c r="C86" s="34" t="s">
        <v>14</v>
      </c>
      <c r="D86" s="35">
        <f t="shared" si="20"/>
        <v>549</v>
      </c>
      <c r="E86" s="35">
        <f t="shared" si="21"/>
        <v>3565</v>
      </c>
      <c r="F86" s="35">
        <v>10</v>
      </c>
      <c r="G86" s="35">
        <v>55</v>
      </c>
      <c r="H86" s="35">
        <v>1</v>
      </c>
      <c r="I86" s="35">
        <v>1</v>
      </c>
      <c r="J86" s="35" t="s">
        <v>36</v>
      </c>
      <c r="K86" s="35" t="s">
        <v>36</v>
      </c>
      <c r="L86" s="35">
        <v>4</v>
      </c>
      <c r="M86" s="35">
        <v>24</v>
      </c>
      <c r="N86" s="35">
        <v>114</v>
      </c>
      <c r="O86" s="35">
        <v>709</v>
      </c>
      <c r="P86" s="35">
        <v>66</v>
      </c>
      <c r="Q86" s="35">
        <v>1023</v>
      </c>
      <c r="R86" s="88"/>
      <c r="S86" s="80"/>
      <c r="T86" s="10" t="s">
        <v>14</v>
      </c>
      <c r="U86" s="32">
        <v>2</v>
      </c>
      <c r="V86" s="33">
        <v>12</v>
      </c>
      <c r="W86" s="33">
        <v>10</v>
      </c>
      <c r="X86" s="33">
        <v>135</v>
      </c>
      <c r="Y86" s="33">
        <v>232</v>
      </c>
      <c r="Z86" s="33">
        <v>666</v>
      </c>
      <c r="AA86" s="33">
        <v>2</v>
      </c>
      <c r="AB86" s="33">
        <v>35</v>
      </c>
      <c r="AC86" s="33">
        <v>3</v>
      </c>
      <c r="AD86" s="33">
        <v>6</v>
      </c>
      <c r="AE86" s="33">
        <v>151</v>
      </c>
      <c r="AF86" s="33">
        <v>875</v>
      </c>
      <c r="AG86" s="33">
        <v>11</v>
      </c>
      <c r="AH86" s="33">
        <v>175</v>
      </c>
    </row>
    <row r="87" spans="1:34" ht="11.25" hidden="1" customHeight="1" x14ac:dyDescent="0.15">
      <c r="A87" s="26"/>
      <c r="B87" s="2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88"/>
      <c r="S87" s="91" t="s">
        <v>16</v>
      </c>
      <c r="T87" s="10" t="s">
        <v>11</v>
      </c>
      <c r="U87" s="29">
        <v>4</v>
      </c>
      <c r="V87" s="30">
        <v>87</v>
      </c>
      <c r="W87" s="30">
        <v>50</v>
      </c>
      <c r="X87" s="30">
        <v>751</v>
      </c>
      <c r="Y87" s="30">
        <v>1628</v>
      </c>
      <c r="Z87" s="30">
        <v>6284</v>
      </c>
      <c r="AA87" s="30">
        <v>40</v>
      </c>
      <c r="AB87" s="30">
        <v>577</v>
      </c>
      <c r="AC87" s="30">
        <v>70</v>
      </c>
      <c r="AD87" s="30">
        <v>156</v>
      </c>
      <c r="AE87" s="30">
        <v>709</v>
      </c>
      <c r="AF87" s="30">
        <v>2843</v>
      </c>
      <c r="AG87" s="30" t="s">
        <v>37</v>
      </c>
      <c r="AH87" s="30" t="s">
        <v>37</v>
      </c>
    </row>
    <row r="88" spans="1:34" ht="11.25" hidden="1" customHeight="1" thickBot="1" x14ac:dyDescent="0.2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88"/>
      <c r="S88" s="91"/>
      <c r="T88" s="10" t="s">
        <v>12</v>
      </c>
      <c r="U88" s="22" t="s">
        <v>34</v>
      </c>
      <c r="V88" s="22" t="s">
        <v>34</v>
      </c>
      <c r="W88" s="22">
        <v>7</v>
      </c>
      <c r="X88" s="22">
        <v>30</v>
      </c>
      <c r="Y88" s="22">
        <v>335</v>
      </c>
      <c r="Z88" s="22">
        <v>1178</v>
      </c>
      <c r="AA88" s="22">
        <v>5</v>
      </c>
      <c r="AB88" s="22">
        <v>53</v>
      </c>
      <c r="AC88" s="22">
        <v>6</v>
      </c>
      <c r="AD88" s="22">
        <v>19</v>
      </c>
      <c r="AE88" s="22">
        <v>120</v>
      </c>
      <c r="AF88" s="22">
        <v>1364</v>
      </c>
      <c r="AG88" s="22" t="s">
        <v>34</v>
      </c>
      <c r="AH88" s="22" t="s">
        <v>34</v>
      </c>
    </row>
    <row r="89" spans="1:34" s="7" customFormat="1" hidden="1" x14ac:dyDescent="0.15">
      <c r="A89" s="95" t="s">
        <v>0</v>
      </c>
      <c r="B89" s="95"/>
      <c r="C89" s="65"/>
      <c r="D89" s="94" t="s">
        <v>20</v>
      </c>
      <c r="E89" s="94"/>
      <c r="F89" s="63" t="s">
        <v>21</v>
      </c>
      <c r="G89" s="63"/>
      <c r="H89" s="63" t="s">
        <v>22</v>
      </c>
      <c r="I89" s="64"/>
      <c r="J89" s="65" t="s">
        <v>23</v>
      </c>
      <c r="K89" s="63"/>
      <c r="L89" s="63" t="s">
        <v>24</v>
      </c>
      <c r="M89" s="63"/>
      <c r="N89" s="63" t="s">
        <v>25</v>
      </c>
      <c r="O89" s="63"/>
      <c r="P89" s="63" t="s">
        <v>26</v>
      </c>
      <c r="Q89" s="64"/>
      <c r="R89" s="88"/>
      <c r="S89" s="91"/>
      <c r="T89" s="10" t="s">
        <v>13</v>
      </c>
      <c r="U89" s="22" t="s">
        <v>35</v>
      </c>
      <c r="V89" s="22" t="s">
        <v>35</v>
      </c>
      <c r="W89" s="22">
        <v>4</v>
      </c>
      <c r="X89" s="22">
        <v>12</v>
      </c>
      <c r="Y89" s="22">
        <v>98</v>
      </c>
      <c r="Z89" s="22">
        <v>311</v>
      </c>
      <c r="AA89" s="22">
        <v>1</v>
      </c>
      <c r="AB89" s="22">
        <v>2</v>
      </c>
      <c r="AC89" s="22">
        <v>3</v>
      </c>
      <c r="AD89" s="22">
        <v>7</v>
      </c>
      <c r="AE89" s="22">
        <v>55</v>
      </c>
      <c r="AF89" s="22">
        <v>168</v>
      </c>
      <c r="AG89" s="22" t="s">
        <v>35</v>
      </c>
      <c r="AH89" s="22" t="s">
        <v>35</v>
      </c>
    </row>
    <row r="90" spans="1:34" s="3" customFormat="1" hidden="1" x14ac:dyDescent="0.15">
      <c r="A90" s="96"/>
      <c r="B90" s="96"/>
      <c r="C90" s="97"/>
      <c r="D90" s="10" t="s">
        <v>1</v>
      </c>
      <c r="E90" s="10" t="s">
        <v>2</v>
      </c>
      <c r="F90" s="10" t="s">
        <v>1</v>
      </c>
      <c r="G90" s="10" t="s">
        <v>2</v>
      </c>
      <c r="H90" s="10" t="s">
        <v>1</v>
      </c>
      <c r="I90" s="11" t="s">
        <v>2</v>
      </c>
      <c r="J90" s="12" t="s">
        <v>1</v>
      </c>
      <c r="K90" s="10" t="s">
        <v>2</v>
      </c>
      <c r="L90" s="10" t="s">
        <v>1</v>
      </c>
      <c r="M90" s="10" t="s">
        <v>2</v>
      </c>
      <c r="N90" s="10" t="s">
        <v>1</v>
      </c>
      <c r="O90" s="10" t="s">
        <v>2</v>
      </c>
      <c r="P90" s="10" t="s">
        <v>1</v>
      </c>
      <c r="Q90" s="11" t="s">
        <v>2</v>
      </c>
      <c r="R90" s="88"/>
      <c r="S90" s="91"/>
      <c r="T90" s="10" t="s">
        <v>14</v>
      </c>
      <c r="U90" s="32">
        <v>1</v>
      </c>
      <c r="V90" s="33">
        <v>10</v>
      </c>
      <c r="W90" s="33">
        <v>8</v>
      </c>
      <c r="X90" s="33">
        <v>106</v>
      </c>
      <c r="Y90" s="33">
        <v>232</v>
      </c>
      <c r="Z90" s="33">
        <v>666</v>
      </c>
      <c r="AA90" s="33">
        <v>2</v>
      </c>
      <c r="AB90" s="33">
        <v>35</v>
      </c>
      <c r="AC90" s="33">
        <v>3</v>
      </c>
      <c r="AD90" s="33">
        <v>6</v>
      </c>
      <c r="AE90" s="33">
        <v>132</v>
      </c>
      <c r="AF90" s="33">
        <v>634</v>
      </c>
      <c r="AG90" s="33" t="s">
        <v>36</v>
      </c>
      <c r="AH90" s="33" t="s">
        <v>36</v>
      </c>
    </row>
    <row r="91" spans="1:34" hidden="1" x14ac:dyDescent="0.15">
      <c r="A91" s="88" t="s">
        <v>10</v>
      </c>
      <c r="B91" s="90" t="s">
        <v>15</v>
      </c>
      <c r="C91" s="10" t="s">
        <v>11</v>
      </c>
      <c r="D91" s="22">
        <v>9</v>
      </c>
      <c r="E91" s="22">
        <v>203</v>
      </c>
      <c r="F91" s="22">
        <v>70</v>
      </c>
      <c r="G91" s="22">
        <v>1437</v>
      </c>
      <c r="H91" s="22">
        <v>1619</v>
      </c>
      <c r="I91" s="22">
        <v>7543</v>
      </c>
      <c r="J91" s="22">
        <v>59</v>
      </c>
      <c r="K91" s="22">
        <v>749</v>
      </c>
      <c r="L91" s="22">
        <v>102</v>
      </c>
      <c r="M91" s="22">
        <v>270</v>
      </c>
      <c r="N91" s="22">
        <v>904</v>
      </c>
      <c r="O91" s="22">
        <v>5843</v>
      </c>
      <c r="P91" s="22">
        <v>34</v>
      </c>
      <c r="Q91" s="22">
        <v>908</v>
      </c>
      <c r="R91" s="88" t="s">
        <v>32</v>
      </c>
      <c r="S91" s="90" t="s">
        <v>15</v>
      </c>
      <c r="T91" s="10" t="s">
        <v>11</v>
      </c>
      <c r="U91" s="29">
        <v>8</v>
      </c>
      <c r="V91" s="30">
        <v>177</v>
      </c>
      <c r="W91" s="30">
        <v>70</v>
      </c>
      <c r="X91" s="30">
        <v>1211</v>
      </c>
      <c r="Y91" s="30">
        <v>1595</v>
      </c>
      <c r="Z91" s="30">
        <v>6376</v>
      </c>
      <c r="AA91" s="30">
        <v>59</v>
      </c>
      <c r="AB91" s="30">
        <v>644</v>
      </c>
      <c r="AC91" s="30">
        <v>79</v>
      </c>
      <c r="AD91" s="30">
        <v>206</v>
      </c>
      <c r="AE91" s="30">
        <v>843</v>
      </c>
      <c r="AF91" s="30">
        <v>4940</v>
      </c>
      <c r="AG91" s="30">
        <v>32</v>
      </c>
      <c r="AH91" s="30">
        <v>724</v>
      </c>
    </row>
    <row r="92" spans="1:34" hidden="1" x14ac:dyDescent="0.15">
      <c r="A92" s="88"/>
      <c r="B92" s="90"/>
      <c r="C92" s="10" t="s">
        <v>12</v>
      </c>
      <c r="D92" s="22" t="s">
        <v>34</v>
      </c>
      <c r="E92" s="22" t="s">
        <v>34</v>
      </c>
      <c r="F92" s="22">
        <v>11</v>
      </c>
      <c r="G92" s="22">
        <v>82</v>
      </c>
      <c r="H92" s="22">
        <v>310</v>
      </c>
      <c r="I92" s="22">
        <v>1183</v>
      </c>
      <c r="J92" s="22">
        <v>5</v>
      </c>
      <c r="K92" s="22">
        <v>61</v>
      </c>
      <c r="L92" s="22">
        <v>17</v>
      </c>
      <c r="M92" s="22">
        <v>30</v>
      </c>
      <c r="N92" s="22">
        <v>155</v>
      </c>
      <c r="O92" s="22">
        <v>2171</v>
      </c>
      <c r="P92" s="22">
        <v>9</v>
      </c>
      <c r="Q92" s="22">
        <v>176</v>
      </c>
      <c r="R92" s="88"/>
      <c r="S92" s="90"/>
      <c r="T92" s="10" t="s">
        <v>12</v>
      </c>
      <c r="U92" s="22" t="s">
        <v>34</v>
      </c>
      <c r="V92" s="22" t="s">
        <v>34</v>
      </c>
      <c r="W92" s="22">
        <v>13</v>
      </c>
      <c r="X92" s="22">
        <v>74</v>
      </c>
      <c r="Y92" s="22">
        <v>309</v>
      </c>
      <c r="Z92" s="22">
        <v>1010</v>
      </c>
      <c r="AA92" s="22">
        <v>3</v>
      </c>
      <c r="AB92" s="22">
        <v>38</v>
      </c>
      <c r="AC92" s="22">
        <v>12</v>
      </c>
      <c r="AD92" s="22">
        <v>22</v>
      </c>
      <c r="AE92" s="22">
        <v>161</v>
      </c>
      <c r="AF92" s="22">
        <v>2048</v>
      </c>
      <c r="AG92" s="22">
        <v>10</v>
      </c>
      <c r="AH92" s="22">
        <v>268</v>
      </c>
    </row>
    <row r="93" spans="1:34" hidden="1" x14ac:dyDescent="0.15">
      <c r="A93" s="88"/>
      <c r="B93" s="90"/>
      <c r="C93" s="10" t="s">
        <v>13</v>
      </c>
      <c r="D93" s="22">
        <v>1</v>
      </c>
      <c r="E93" s="22">
        <v>6</v>
      </c>
      <c r="F93" s="22">
        <v>9</v>
      </c>
      <c r="G93" s="22">
        <v>36</v>
      </c>
      <c r="H93" s="22">
        <v>103</v>
      </c>
      <c r="I93" s="22">
        <v>394</v>
      </c>
      <c r="J93" s="22">
        <v>5</v>
      </c>
      <c r="K93" s="22">
        <v>72</v>
      </c>
      <c r="L93" s="22">
        <v>5</v>
      </c>
      <c r="M93" s="22">
        <v>14</v>
      </c>
      <c r="N93" s="22">
        <v>72</v>
      </c>
      <c r="O93" s="22">
        <v>275</v>
      </c>
      <c r="P93" s="22">
        <v>6</v>
      </c>
      <c r="Q93" s="22">
        <v>66</v>
      </c>
      <c r="R93" s="88"/>
      <c r="S93" s="90"/>
      <c r="T93" s="10" t="s">
        <v>13</v>
      </c>
      <c r="U93" s="22" t="s">
        <v>35</v>
      </c>
      <c r="V93" s="22" t="s">
        <v>35</v>
      </c>
      <c r="W93" s="22">
        <v>11</v>
      </c>
      <c r="X93" s="22">
        <v>29</v>
      </c>
      <c r="Y93" s="22">
        <v>123</v>
      </c>
      <c r="Z93" s="22">
        <v>305</v>
      </c>
      <c r="AA93" s="22">
        <v>4</v>
      </c>
      <c r="AB93" s="22">
        <v>40</v>
      </c>
      <c r="AC93" s="22">
        <v>4</v>
      </c>
      <c r="AD93" s="22">
        <v>7</v>
      </c>
      <c r="AE93" s="22">
        <v>62</v>
      </c>
      <c r="AF93" s="22">
        <v>243</v>
      </c>
      <c r="AG93" s="22">
        <v>6</v>
      </c>
      <c r="AH93" s="22">
        <v>66</v>
      </c>
    </row>
    <row r="94" spans="1:34" hidden="1" x14ac:dyDescent="0.15">
      <c r="A94" s="88"/>
      <c r="B94" s="90"/>
      <c r="C94" s="10" t="s">
        <v>14</v>
      </c>
      <c r="D94" s="32">
        <v>3</v>
      </c>
      <c r="E94" s="33">
        <v>8</v>
      </c>
      <c r="F94" s="33">
        <v>10</v>
      </c>
      <c r="G94" s="33">
        <v>80</v>
      </c>
      <c r="H94" s="33">
        <v>201</v>
      </c>
      <c r="I94" s="33">
        <v>627</v>
      </c>
      <c r="J94" s="33">
        <v>2</v>
      </c>
      <c r="K94" s="33">
        <v>32</v>
      </c>
      <c r="L94" s="33">
        <v>5</v>
      </c>
      <c r="M94" s="33">
        <v>15</v>
      </c>
      <c r="N94" s="33">
        <v>155</v>
      </c>
      <c r="O94" s="33">
        <v>1097</v>
      </c>
      <c r="P94" s="33">
        <v>12</v>
      </c>
      <c r="Q94" s="33">
        <v>190</v>
      </c>
      <c r="R94" s="88"/>
      <c r="S94" s="90"/>
      <c r="T94" s="10" t="s">
        <v>14</v>
      </c>
      <c r="U94" s="32">
        <v>3</v>
      </c>
      <c r="V94" s="33">
        <v>8</v>
      </c>
      <c r="W94" s="33">
        <v>10</v>
      </c>
      <c r="X94" s="33">
        <v>123</v>
      </c>
      <c r="Y94" s="33">
        <v>214</v>
      </c>
      <c r="Z94" s="33">
        <v>622</v>
      </c>
      <c r="AA94" s="33">
        <v>2</v>
      </c>
      <c r="AB94" s="33">
        <v>32</v>
      </c>
      <c r="AC94" s="33">
        <v>4</v>
      </c>
      <c r="AD94" s="33">
        <v>68</v>
      </c>
      <c r="AE94" s="33">
        <v>150</v>
      </c>
      <c r="AF94" s="33">
        <v>991</v>
      </c>
      <c r="AG94" s="33">
        <v>11</v>
      </c>
      <c r="AH94" s="33">
        <v>149</v>
      </c>
    </row>
    <row r="95" spans="1:34" hidden="1" x14ac:dyDescent="0.15">
      <c r="A95" s="88"/>
      <c r="B95" s="91" t="s">
        <v>16</v>
      </c>
      <c r="C95" s="10" t="s">
        <v>11</v>
      </c>
      <c r="D95" s="29">
        <v>4</v>
      </c>
      <c r="E95" s="30">
        <v>107</v>
      </c>
      <c r="F95" s="30">
        <v>59</v>
      </c>
      <c r="G95" s="30">
        <v>1289</v>
      </c>
      <c r="H95" s="30">
        <v>1616</v>
      </c>
      <c r="I95" s="30">
        <v>7505</v>
      </c>
      <c r="J95" s="30">
        <v>58</v>
      </c>
      <c r="K95" s="30">
        <v>747</v>
      </c>
      <c r="L95" s="30">
        <v>100</v>
      </c>
      <c r="M95" s="30">
        <v>257</v>
      </c>
      <c r="N95" s="30">
        <v>841</v>
      </c>
      <c r="O95" s="30">
        <v>4266</v>
      </c>
      <c r="P95" s="30" t="s">
        <v>37</v>
      </c>
      <c r="Q95" s="30" t="s">
        <v>37</v>
      </c>
      <c r="R95" s="88"/>
      <c r="S95" s="91" t="s">
        <v>16</v>
      </c>
      <c r="T95" s="10" t="s">
        <v>11</v>
      </c>
      <c r="U95" s="29">
        <v>4</v>
      </c>
      <c r="V95" s="30">
        <v>92</v>
      </c>
      <c r="W95" s="30">
        <v>56</v>
      </c>
      <c r="X95" s="30">
        <v>953</v>
      </c>
      <c r="Y95" s="30">
        <v>1592</v>
      </c>
      <c r="Z95" s="30">
        <v>6340</v>
      </c>
      <c r="AA95" s="30">
        <v>58</v>
      </c>
      <c r="AB95" s="30">
        <v>642</v>
      </c>
      <c r="AC95" s="30">
        <v>77</v>
      </c>
      <c r="AD95" s="30">
        <v>196</v>
      </c>
      <c r="AE95" s="30">
        <v>780</v>
      </c>
      <c r="AF95" s="30">
        <v>3456</v>
      </c>
      <c r="AG95" s="30" t="s">
        <v>37</v>
      </c>
      <c r="AH95" s="30" t="s">
        <v>37</v>
      </c>
    </row>
    <row r="96" spans="1:34" hidden="1" x14ac:dyDescent="0.15">
      <c r="A96" s="88"/>
      <c r="B96" s="91"/>
      <c r="C96" s="10" t="s">
        <v>12</v>
      </c>
      <c r="D96" s="22" t="s">
        <v>34</v>
      </c>
      <c r="E96" s="22" t="s">
        <v>34</v>
      </c>
      <c r="F96" s="22">
        <v>8</v>
      </c>
      <c r="G96" s="22">
        <v>45</v>
      </c>
      <c r="H96" s="22">
        <v>309</v>
      </c>
      <c r="I96" s="22">
        <v>1170</v>
      </c>
      <c r="J96" s="22">
        <v>5</v>
      </c>
      <c r="K96" s="22">
        <v>61</v>
      </c>
      <c r="L96" s="22">
        <v>17</v>
      </c>
      <c r="M96" s="22">
        <v>30</v>
      </c>
      <c r="N96" s="22">
        <v>128</v>
      </c>
      <c r="O96" s="22">
        <v>1729</v>
      </c>
      <c r="P96" s="22" t="s">
        <v>34</v>
      </c>
      <c r="Q96" s="22" t="s">
        <v>34</v>
      </c>
      <c r="R96" s="88"/>
      <c r="S96" s="91"/>
      <c r="T96" s="10" t="s">
        <v>12</v>
      </c>
      <c r="U96" s="22" t="s">
        <v>34</v>
      </c>
      <c r="V96" s="22" t="s">
        <v>34</v>
      </c>
      <c r="W96" s="22">
        <v>9</v>
      </c>
      <c r="X96" s="22">
        <v>37</v>
      </c>
      <c r="Y96" s="22">
        <v>308</v>
      </c>
      <c r="Z96" s="22">
        <v>997</v>
      </c>
      <c r="AA96" s="22">
        <v>3</v>
      </c>
      <c r="AB96" s="22">
        <v>38</v>
      </c>
      <c r="AC96" s="22">
        <v>12</v>
      </c>
      <c r="AD96" s="22">
        <v>22</v>
      </c>
      <c r="AE96" s="22">
        <v>134</v>
      </c>
      <c r="AF96" s="22">
        <v>1592</v>
      </c>
      <c r="AG96" s="22" t="s">
        <v>34</v>
      </c>
      <c r="AH96" s="22" t="s">
        <v>34</v>
      </c>
    </row>
    <row r="97" spans="1:34" hidden="1" x14ac:dyDescent="0.15">
      <c r="A97" s="88"/>
      <c r="B97" s="91"/>
      <c r="C97" s="10" t="s">
        <v>13</v>
      </c>
      <c r="D97" s="22">
        <v>1</v>
      </c>
      <c r="E97" s="22">
        <v>6</v>
      </c>
      <c r="F97" s="22">
        <v>7</v>
      </c>
      <c r="G97" s="22">
        <v>21</v>
      </c>
      <c r="H97" s="22">
        <v>102</v>
      </c>
      <c r="I97" s="22">
        <v>385</v>
      </c>
      <c r="J97" s="22">
        <v>5</v>
      </c>
      <c r="K97" s="22">
        <v>72</v>
      </c>
      <c r="L97" s="22">
        <v>5</v>
      </c>
      <c r="M97" s="22">
        <v>14</v>
      </c>
      <c r="N97" s="22">
        <v>65</v>
      </c>
      <c r="O97" s="22">
        <v>211</v>
      </c>
      <c r="P97" s="22" t="s">
        <v>35</v>
      </c>
      <c r="Q97" s="22" t="s">
        <v>35</v>
      </c>
      <c r="R97" s="88"/>
      <c r="S97" s="91"/>
      <c r="T97" s="10" t="s">
        <v>13</v>
      </c>
      <c r="U97" s="22" t="s">
        <v>35</v>
      </c>
      <c r="V97" s="22" t="s">
        <v>35</v>
      </c>
      <c r="W97" s="22">
        <v>9</v>
      </c>
      <c r="X97" s="22">
        <v>15</v>
      </c>
      <c r="Y97" s="22">
        <v>122</v>
      </c>
      <c r="Z97" s="22">
        <v>300</v>
      </c>
      <c r="AA97" s="22">
        <v>4</v>
      </c>
      <c r="AB97" s="22">
        <v>40</v>
      </c>
      <c r="AC97" s="22">
        <v>4</v>
      </c>
      <c r="AD97" s="22">
        <v>7</v>
      </c>
      <c r="AE97" s="22">
        <v>53</v>
      </c>
      <c r="AF97" s="22">
        <v>180</v>
      </c>
      <c r="AG97" s="22" t="s">
        <v>35</v>
      </c>
      <c r="AH97" s="22" t="s">
        <v>35</v>
      </c>
    </row>
    <row r="98" spans="1:34" ht="14.25" hidden="1" thickBot="1" x14ac:dyDescent="0.2">
      <c r="A98" s="88"/>
      <c r="B98" s="91"/>
      <c r="C98" s="10" t="s">
        <v>14</v>
      </c>
      <c r="D98" s="32">
        <v>1</v>
      </c>
      <c r="E98" s="33">
        <v>1</v>
      </c>
      <c r="F98" s="33">
        <v>8</v>
      </c>
      <c r="G98" s="33">
        <v>52</v>
      </c>
      <c r="H98" s="33">
        <v>200</v>
      </c>
      <c r="I98" s="33">
        <v>619</v>
      </c>
      <c r="J98" s="33">
        <v>2</v>
      </c>
      <c r="K98" s="33">
        <v>32</v>
      </c>
      <c r="L98" s="33">
        <v>5</v>
      </c>
      <c r="M98" s="33">
        <v>15</v>
      </c>
      <c r="N98" s="33">
        <v>134</v>
      </c>
      <c r="O98" s="33">
        <v>855</v>
      </c>
      <c r="P98" s="33" t="s">
        <v>36</v>
      </c>
      <c r="Q98" s="33" t="s">
        <v>36</v>
      </c>
      <c r="R98" s="89"/>
      <c r="S98" s="92"/>
      <c r="T98" s="34" t="s">
        <v>14</v>
      </c>
      <c r="U98" s="35">
        <v>1</v>
      </c>
      <c r="V98" s="35">
        <v>1</v>
      </c>
      <c r="W98" s="35">
        <v>8</v>
      </c>
      <c r="X98" s="35">
        <v>91</v>
      </c>
      <c r="Y98" s="35">
        <v>214</v>
      </c>
      <c r="Z98" s="35">
        <v>622</v>
      </c>
      <c r="AA98" s="35">
        <v>2</v>
      </c>
      <c r="AB98" s="35">
        <v>32</v>
      </c>
      <c r="AC98" s="35">
        <v>4</v>
      </c>
      <c r="AD98" s="35">
        <v>68</v>
      </c>
      <c r="AE98" s="35">
        <v>132</v>
      </c>
      <c r="AF98" s="35">
        <v>768</v>
      </c>
      <c r="AG98" s="35" t="s">
        <v>36</v>
      </c>
      <c r="AH98" s="35" t="s">
        <v>36</v>
      </c>
    </row>
    <row r="99" spans="1:34" hidden="1" x14ac:dyDescent="0.15">
      <c r="A99" s="88" t="s">
        <v>17</v>
      </c>
      <c r="B99" s="90" t="s">
        <v>15</v>
      </c>
      <c r="C99" s="10" t="s">
        <v>11</v>
      </c>
      <c r="D99" s="29">
        <v>8</v>
      </c>
      <c r="E99" s="30">
        <v>183</v>
      </c>
      <c r="F99" s="30">
        <v>73</v>
      </c>
      <c r="G99" s="30">
        <v>1047</v>
      </c>
      <c r="H99" s="30">
        <v>1604</v>
      </c>
      <c r="I99" s="30">
        <v>8305</v>
      </c>
      <c r="J99" s="30">
        <v>65</v>
      </c>
      <c r="K99" s="30">
        <v>710</v>
      </c>
      <c r="L99" s="30">
        <v>107</v>
      </c>
      <c r="M99" s="30">
        <v>245</v>
      </c>
      <c r="N99" s="30">
        <v>940</v>
      </c>
      <c r="O99" s="30">
        <v>6433</v>
      </c>
      <c r="P99" s="30">
        <v>31</v>
      </c>
      <c r="Q99" s="30">
        <v>908</v>
      </c>
      <c r="S99" s="2" t="s">
        <v>19</v>
      </c>
      <c r="T99" s="3"/>
    </row>
    <row r="100" spans="1:34" hidden="1" x14ac:dyDescent="0.15">
      <c r="A100" s="88"/>
      <c r="B100" s="90"/>
      <c r="C100" s="10" t="s">
        <v>12</v>
      </c>
      <c r="D100" s="22" t="s">
        <v>34</v>
      </c>
      <c r="E100" s="22" t="s">
        <v>34</v>
      </c>
      <c r="F100" s="22">
        <v>12</v>
      </c>
      <c r="G100" s="22">
        <v>101</v>
      </c>
      <c r="H100" s="22">
        <v>301</v>
      </c>
      <c r="I100" s="22">
        <v>1392</v>
      </c>
      <c r="J100" s="22">
        <v>6</v>
      </c>
      <c r="K100" s="22">
        <v>61</v>
      </c>
      <c r="L100" s="22">
        <v>16</v>
      </c>
      <c r="M100" s="22">
        <v>37</v>
      </c>
      <c r="N100" s="22">
        <v>174</v>
      </c>
      <c r="O100" s="22">
        <v>2453</v>
      </c>
      <c r="P100" s="22">
        <v>9</v>
      </c>
      <c r="Q100" s="22">
        <v>182</v>
      </c>
    </row>
    <row r="101" spans="1:34" hidden="1" x14ac:dyDescent="0.15">
      <c r="A101" s="88"/>
      <c r="B101" s="90"/>
      <c r="C101" s="10" t="s">
        <v>13</v>
      </c>
      <c r="D101" s="22" t="s">
        <v>35</v>
      </c>
      <c r="E101" s="22" t="s">
        <v>35</v>
      </c>
      <c r="F101" s="22">
        <v>10</v>
      </c>
      <c r="G101" s="22">
        <v>39</v>
      </c>
      <c r="H101" s="22">
        <v>100</v>
      </c>
      <c r="I101" s="22">
        <v>327</v>
      </c>
      <c r="J101" s="22">
        <v>5</v>
      </c>
      <c r="K101" s="22">
        <v>36</v>
      </c>
      <c r="L101" s="22">
        <v>5</v>
      </c>
      <c r="M101" s="22">
        <v>11</v>
      </c>
      <c r="N101" s="22">
        <v>77</v>
      </c>
      <c r="O101" s="22">
        <v>360</v>
      </c>
      <c r="P101" s="22">
        <v>6</v>
      </c>
      <c r="Q101" s="22">
        <v>68</v>
      </c>
    </row>
    <row r="102" spans="1:34" hidden="1" x14ac:dyDescent="0.15">
      <c r="A102" s="88"/>
      <c r="B102" s="90"/>
      <c r="C102" s="10" t="s">
        <v>14</v>
      </c>
      <c r="D102" s="32">
        <v>2</v>
      </c>
      <c r="E102" s="33">
        <v>4</v>
      </c>
      <c r="F102" s="33">
        <v>9</v>
      </c>
      <c r="G102" s="33">
        <v>104</v>
      </c>
      <c r="H102" s="33">
        <v>203</v>
      </c>
      <c r="I102" s="33">
        <v>752</v>
      </c>
      <c r="J102" s="33">
        <v>6</v>
      </c>
      <c r="K102" s="33">
        <v>57</v>
      </c>
      <c r="L102" s="33">
        <v>5</v>
      </c>
      <c r="M102" s="33">
        <v>16</v>
      </c>
      <c r="N102" s="33">
        <v>157</v>
      </c>
      <c r="O102" s="33">
        <v>1079</v>
      </c>
      <c r="P102" s="33">
        <v>10</v>
      </c>
      <c r="Q102" s="33">
        <v>178</v>
      </c>
    </row>
    <row r="103" spans="1:34" hidden="1" x14ac:dyDescent="0.15">
      <c r="A103" s="88"/>
      <c r="B103" s="91" t="s">
        <v>16</v>
      </c>
      <c r="C103" s="10" t="s">
        <v>11</v>
      </c>
      <c r="D103" s="29">
        <v>3</v>
      </c>
      <c r="E103" s="30">
        <v>78</v>
      </c>
      <c r="F103" s="30">
        <v>62</v>
      </c>
      <c r="G103" s="30">
        <v>869</v>
      </c>
      <c r="H103" s="30">
        <v>1602</v>
      </c>
      <c r="I103" s="30">
        <v>8272</v>
      </c>
      <c r="J103" s="30">
        <v>64</v>
      </c>
      <c r="K103" s="30">
        <v>708</v>
      </c>
      <c r="L103" s="30">
        <v>105</v>
      </c>
      <c r="M103" s="30">
        <v>237</v>
      </c>
      <c r="N103" s="30">
        <v>878</v>
      </c>
      <c r="O103" s="30">
        <v>4749</v>
      </c>
      <c r="P103" s="30" t="s">
        <v>37</v>
      </c>
      <c r="Q103" s="30" t="s">
        <v>37</v>
      </c>
    </row>
    <row r="104" spans="1:34" hidden="1" x14ac:dyDescent="0.15">
      <c r="A104" s="88"/>
      <c r="B104" s="91"/>
      <c r="C104" s="10" t="s">
        <v>12</v>
      </c>
      <c r="D104" s="22" t="s">
        <v>34</v>
      </c>
      <c r="E104" s="22" t="s">
        <v>34</v>
      </c>
      <c r="F104" s="22">
        <v>9</v>
      </c>
      <c r="G104" s="22">
        <v>64</v>
      </c>
      <c r="H104" s="22">
        <v>300</v>
      </c>
      <c r="I104" s="22">
        <v>1382</v>
      </c>
      <c r="J104" s="22">
        <v>6</v>
      </c>
      <c r="K104" s="22">
        <v>61</v>
      </c>
      <c r="L104" s="22">
        <v>16</v>
      </c>
      <c r="M104" s="22">
        <v>37</v>
      </c>
      <c r="N104" s="22">
        <v>148</v>
      </c>
      <c r="O104" s="22">
        <v>1987</v>
      </c>
      <c r="P104" s="22" t="s">
        <v>34</v>
      </c>
      <c r="Q104" s="22" t="s">
        <v>34</v>
      </c>
    </row>
    <row r="105" spans="1:34" hidden="1" x14ac:dyDescent="0.15">
      <c r="A105" s="88"/>
      <c r="B105" s="91"/>
      <c r="C105" s="10" t="s">
        <v>13</v>
      </c>
      <c r="D105" s="22" t="s">
        <v>35</v>
      </c>
      <c r="E105" s="22" t="s">
        <v>35</v>
      </c>
      <c r="F105" s="22">
        <v>8</v>
      </c>
      <c r="G105" s="22">
        <v>21</v>
      </c>
      <c r="H105" s="22">
        <v>99</v>
      </c>
      <c r="I105" s="22">
        <v>319</v>
      </c>
      <c r="J105" s="22">
        <v>5</v>
      </c>
      <c r="K105" s="22">
        <v>36</v>
      </c>
      <c r="L105" s="22">
        <v>5</v>
      </c>
      <c r="M105" s="22">
        <v>11</v>
      </c>
      <c r="N105" s="22">
        <v>68</v>
      </c>
      <c r="O105" s="22">
        <v>250</v>
      </c>
      <c r="P105" s="22" t="s">
        <v>35</v>
      </c>
      <c r="Q105" s="22" t="s">
        <v>35</v>
      </c>
    </row>
    <row r="106" spans="1:34" hidden="1" x14ac:dyDescent="0.15">
      <c r="A106" s="88"/>
      <c r="B106" s="91"/>
      <c r="C106" s="10" t="s">
        <v>14</v>
      </c>
      <c r="D106" s="32" t="s">
        <v>36</v>
      </c>
      <c r="E106" s="33" t="s">
        <v>36</v>
      </c>
      <c r="F106" s="33">
        <v>7</v>
      </c>
      <c r="G106" s="33">
        <v>72</v>
      </c>
      <c r="H106" s="33">
        <v>202</v>
      </c>
      <c r="I106" s="33">
        <v>744</v>
      </c>
      <c r="J106" s="33">
        <v>6</v>
      </c>
      <c r="K106" s="33">
        <v>57</v>
      </c>
      <c r="L106" s="33">
        <v>5</v>
      </c>
      <c r="M106" s="33">
        <v>16</v>
      </c>
      <c r="N106" s="33">
        <v>134</v>
      </c>
      <c r="O106" s="33">
        <v>836</v>
      </c>
      <c r="P106" s="33" t="s">
        <v>36</v>
      </c>
      <c r="Q106" s="33" t="s">
        <v>36</v>
      </c>
    </row>
    <row r="107" spans="1:34" hidden="1" x14ac:dyDescent="0.15">
      <c r="A107" s="88" t="s">
        <v>18</v>
      </c>
      <c r="B107" s="90" t="s">
        <v>15</v>
      </c>
      <c r="C107" s="10" t="s">
        <v>11</v>
      </c>
      <c r="D107" s="29">
        <v>8</v>
      </c>
      <c r="E107" s="30">
        <v>132</v>
      </c>
      <c r="F107" s="30">
        <v>80</v>
      </c>
      <c r="G107" s="30">
        <v>1340</v>
      </c>
      <c r="H107" s="30">
        <v>1607</v>
      </c>
      <c r="I107" s="30">
        <v>10000</v>
      </c>
      <c r="J107" s="30">
        <v>49</v>
      </c>
      <c r="K107" s="30">
        <v>583</v>
      </c>
      <c r="L107" s="30">
        <v>97</v>
      </c>
      <c r="M107" s="30">
        <v>218</v>
      </c>
      <c r="N107" s="30">
        <v>1011</v>
      </c>
      <c r="O107" s="30">
        <v>7175</v>
      </c>
      <c r="P107" s="30">
        <v>32</v>
      </c>
      <c r="Q107" s="30">
        <v>901</v>
      </c>
    </row>
    <row r="108" spans="1:34" hidden="1" x14ac:dyDescent="0.15">
      <c r="A108" s="88"/>
      <c r="B108" s="90"/>
      <c r="C108" s="10" t="s">
        <v>12</v>
      </c>
      <c r="D108" s="22" t="s">
        <v>34</v>
      </c>
      <c r="E108" s="22" t="s">
        <v>34</v>
      </c>
      <c r="F108" s="22">
        <v>15</v>
      </c>
      <c r="G108" s="22">
        <v>126</v>
      </c>
      <c r="H108" s="22">
        <v>295</v>
      </c>
      <c r="I108" s="22">
        <v>1570</v>
      </c>
      <c r="J108" s="22">
        <v>8</v>
      </c>
      <c r="K108" s="22">
        <v>63</v>
      </c>
      <c r="L108" s="22">
        <v>17</v>
      </c>
      <c r="M108" s="22">
        <v>76</v>
      </c>
      <c r="N108" s="22">
        <v>193</v>
      </c>
      <c r="O108" s="22">
        <v>2707</v>
      </c>
      <c r="P108" s="22">
        <v>9</v>
      </c>
      <c r="Q108" s="22">
        <v>164</v>
      </c>
    </row>
    <row r="109" spans="1:34" hidden="1" x14ac:dyDescent="0.15">
      <c r="A109" s="88"/>
      <c r="B109" s="90"/>
      <c r="C109" s="10" t="s">
        <v>13</v>
      </c>
      <c r="D109" s="22">
        <v>1</v>
      </c>
      <c r="E109" s="22">
        <v>5</v>
      </c>
      <c r="F109" s="22">
        <v>9</v>
      </c>
      <c r="G109" s="22">
        <v>35</v>
      </c>
      <c r="H109" s="22">
        <v>94</v>
      </c>
      <c r="I109" s="22">
        <v>390</v>
      </c>
      <c r="J109" s="22">
        <v>5</v>
      </c>
      <c r="K109" s="22">
        <v>95</v>
      </c>
      <c r="L109" s="22">
        <v>3</v>
      </c>
      <c r="M109" s="22">
        <v>7</v>
      </c>
      <c r="N109" s="22">
        <v>83</v>
      </c>
      <c r="O109" s="22">
        <v>354</v>
      </c>
      <c r="P109" s="22">
        <v>6</v>
      </c>
      <c r="Q109" s="22">
        <v>60</v>
      </c>
    </row>
    <row r="110" spans="1:34" hidden="1" x14ac:dyDescent="0.15">
      <c r="A110" s="88"/>
      <c r="B110" s="90"/>
      <c r="C110" s="10" t="s">
        <v>14</v>
      </c>
      <c r="D110" s="32">
        <v>3</v>
      </c>
      <c r="E110" s="33">
        <v>9</v>
      </c>
      <c r="F110" s="33">
        <v>11</v>
      </c>
      <c r="G110" s="33">
        <v>117</v>
      </c>
      <c r="H110" s="33">
        <v>199</v>
      </c>
      <c r="I110" s="33">
        <v>789</v>
      </c>
      <c r="J110" s="33">
        <v>8</v>
      </c>
      <c r="K110" s="33">
        <v>77</v>
      </c>
      <c r="L110" s="33">
        <v>9</v>
      </c>
      <c r="M110" s="33">
        <v>32</v>
      </c>
      <c r="N110" s="33">
        <v>159</v>
      </c>
      <c r="O110" s="33">
        <v>1074</v>
      </c>
      <c r="P110" s="33">
        <v>10</v>
      </c>
      <c r="Q110" s="33">
        <v>150</v>
      </c>
    </row>
    <row r="111" spans="1:34" hidden="1" x14ac:dyDescent="0.15">
      <c r="A111" s="88"/>
      <c r="B111" s="91" t="s">
        <v>16</v>
      </c>
      <c r="C111" s="10" t="s">
        <v>11</v>
      </c>
      <c r="D111" s="29">
        <v>3</v>
      </c>
      <c r="E111" s="30">
        <v>41</v>
      </c>
      <c r="F111" s="30">
        <v>68</v>
      </c>
      <c r="G111" s="30">
        <v>1146</v>
      </c>
      <c r="H111" s="30">
        <v>1605</v>
      </c>
      <c r="I111" s="30">
        <v>9960</v>
      </c>
      <c r="J111" s="30">
        <v>48</v>
      </c>
      <c r="K111" s="30">
        <v>581</v>
      </c>
      <c r="L111" s="30">
        <v>95</v>
      </c>
      <c r="M111" s="30">
        <v>207</v>
      </c>
      <c r="N111" s="30">
        <v>934</v>
      </c>
      <c r="O111" s="30">
        <v>5473</v>
      </c>
      <c r="P111" s="30" t="s">
        <v>37</v>
      </c>
      <c r="Q111" s="30" t="s">
        <v>37</v>
      </c>
    </row>
    <row r="112" spans="1:34" hidden="1" x14ac:dyDescent="0.15">
      <c r="A112" s="88"/>
      <c r="B112" s="91"/>
      <c r="C112" s="10" t="s">
        <v>12</v>
      </c>
      <c r="D112" s="22" t="s">
        <v>34</v>
      </c>
      <c r="E112" s="22" t="s">
        <v>34</v>
      </c>
      <c r="F112" s="22">
        <v>12</v>
      </c>
      <c r="G112" s="22">
        <v>86</v>
      </c>
      <c r="H112" s="22">
        <v>294</v>
      </c>
      <c r="I112" s="22">
        <v>1560</v>
      </c>
      <c r="J112" s="22">
        <v>8</v>
      </c>
      <c r="K112" s="22">
        <v>63</v>
      </c>
      <c r="L112" s="22">
        <v>17</v>
      </c>
      <c r="M112" s="22">
        <v>76</v>
      </c>
      <c r="N112" s="22">
        <v>165</v>
      </c>
      <c r="O112" s="22">
        <v>2222</v>
      </c>
      <c r="P112" s="22" t="s">
        <v>34</v>
      </c>
      <c r="Q112" s="22" t="s">
        <v>34</v>
      </c>
    </row>
    <row r="113" spans="1:17" hidden="1" x14ac:dyDescent="0.15">
      <c r="A113" s="88"/>
      <c r="B113" s="91"/>
      <c r="C113" s="10" t="s">
        <v>13</v>
      </c>
      <c r="D113" s="22" t="s">
        <v>35</v>
      </c>
      <c r="E113" s="22" t="s">
        <v>35</v>
      </c>
      <c r="F113" s="22">
        <v>7</v>
      </c>
      <c r="G113" s="22">
        <v>17</v>
      </c>
      <c r="H113" s="22">
        <v>92</v>
      </c>
      <c r="I113" s="22">
        <v>377</v>
      </c>
      <c r="J113" s="22">
        <v>5</v>
      </c>
      <c r="K113" s="22">
        <v>95</v>
      </c>
      <c r="L113" s="22">
        <v>3</v>
      </c>
      <c r="M113" s="22">
        <v>7</v>
      </c>
      <c r="N113" s="22">
        <v>67</v>
      </c>
      <c r="O113" s="22">
        <v>215</v>
      </c>
      <c r="P113" s="22" t="s">
        <v>35</v>
      </c>
      <c r="Q113" s="22" t="s">
        <v>35</v>
      </c>
    </row>
    <row r="114" spans="1:17" ht="14.25" hidden="1" thickBot="1" x14ac:dyDescent="0.2">
      <c r="A114" s="89"/>
      <c r="B114" s="92"/>
      <c r="C114" s="34" t="s">
        <v>14</v>
      </c>
      <c r="D114" s="35" t="s">
        <v>36</v>
      </c>
      <c r="E114" s="35" t="s">
        <v>36</v>
      </c>
      <c r="F114" s="35">
        <v>8</v>
      </c>
      <c r="G114" s="35">
        <v>79</v>
      </c>
      <c r="H114" s="35">
        <v>198</v>
      </c>
      <c r="I114" s="35">
        <v>780</v>
      </c>
      <c r="J114" s="35">
        <v>8</v>
      </c>
      <c r="K114" s="35">
        <v>77</v>
      </c>
      <c r="L114" s="35">
        <v>9</v>
      </c>
      <c r="M114" s="35">
        <v>32</v>
      </c>
      <c r="N114" s="35">
        <v>131</v>
      </c>
      <c r="O114" s="35">
        <v>785</v>
      </c>
      <c r="P114" s="35" t="s">
        <v>36</v>
      </c>
      <c r="Q114" s="35" t="s">
        <v>36</v>
      </c>
    </row>
    <row r="115" spans="1:17" hidden="1" x14ac:dyDescent="0.15">
      <c r="B115" s="2" t="s">
        <v>19</v>
      </c>
    </row>
    <row r="116" spans="1:17" hidden="1" x14ac:dyDescent="0.15"/>
    <row r="117" spans="1:17" s="7" customFormat="1" ht="14.25" hidden="1" thickBot="1" x14ac:dyDescent="0.2">
      <c r="A117" s="1" t="s">
        <v>27</v>
      </c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5" t="s">
        <v>30</v>
      </c>
    </row>
    <row r="118" spans="1:17" s="3" customFormat="1" ht="12" hidden="1" x14ac:dyDescent="0.15">
      <c r="A118" s="98" t="s">
        <v>0</v>
      </c>
      <c r="B118" s="98"/>
      <c r="C118" s="98"/>
      <c r="D118" s="64" t="s">
        <v>3</v>
      </c>
      <c r="E118" s="65"/>
      <c r="F118" s="64" t="s">
        <v>4</v>
      </c>
      <c r="G118" s="65"/>
      <c r="H118" s="64" t="s">
        <v>5</v>
      </c>
      <c r="I118" s="65"/>
      <c r="J118" s="64" t="s">
        <v>6</v>
      </c>
      <c r="K118" s="65"/>
      <c r="L118" s="64" t="s">
        <v>7</v>
      </c>
      <c r="M118" s="65"/>
      <c r="N118" s="64" t="s">
        <v>8</v>
      </c>
      <c r="O118" s="65"/>
      <c r="P118" s="64" t="s">
        <v>9</v>
      </c>
      <c r="Q118" s="95"/>
    </row>
    <row r="119" spans="1:17" hidden="1" x14ac:dyDescent="0.15">
      <c r="A119" s="99"/>
      <c r="B119" s="99"/>
      <c r="C119" s="99"/>
      <c r="D119" s="10" t="s">
        <v>1</v>
      </c>
      <c r="E119" s="10" t="s">
        <v>2</v>
      </c>
      <c r="F119" s="10" t="s">
        <v>1</v>
      </c>
      <c r="G119" s="10" t="s">
        <v>2</v>
      </c>
      <c r="H119" s="10" t="s">
        <v>1</v>
      </c>
      <c r="I119" s="10" t="s">
        <v>2</v>
      </c>
      <c r="J119" s="10" t="s">
        <v>1</v>
      </c>
      <c r="K119" s="10" t="s">
        <v>2</v>
      </c>
      <c r="L119" s="10" t="s">
        <v>1</v>
      </c>
      <c r="M119" s="10" t="s">
        <v>2</v>
      </c>
      <c r="N119" s="10" t="s">
        <v>1</v>
      </c>
      <c r="O119" s="10" t="s">
        <v>2</v>
      </c>
      <c r="P119" s="10" t="s">
        <v>1</v>
      </c>
      <c r="Q119" s="11" t="s">
        <v>2</v>
      </c>
    </row>
    <row r="120" spans="1:17" hidden="1" x14ac:dyDescent="0.15">
      <c r="A120" s="68" t="s">
        <v>33</v>
      </c>
      <c r="B120" s="78" t="s">
        <v>15</v>
      </c>
      <c r="C120" s="8"/>
      <c r="D120" s="14">
        <f>SUM(F120,H120,J120,L120,N120,P120,D132,F132,H132,J132,L132,N132,P132)</f>
        <v>0</v>
      </c>
      <c r="E120" s="14">
        <f>SUM(G120,I120,K120,M120,O120,Q120,E132,G132,I132,K132,M132,O132,Q132)</f>
        <v>0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hidden="1" x14ac:dyDescent="0.15">
      <c r="A121" s="70"/>
      <c r="B121" s="79"/>
      <c r="C121" s="8"/>
      <c r="D121" s="8">
        <f t="shared" ref="D121:E127" si="24">SUM(F121,H121,J121,L121,N121,P121,D133,F133,H133,J133,L133,N133,P133)</f>
        <v>0</v>
      </c>
      <c r="E121" s="8">
        <f t="shared" si="24"/>
        <v>0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idden="1" x14ac:dyDescent="0.15">
      <c r="A122" s="70"/>
      <c r="B122" s="79"/>
      <c r="C122" s="8"/>
      <c r="D122" s="8">
        <f t="shared" si="24"/>
        <v>0</v>
      </c>
      <c r="E122" s="8">
        <f t="shared" si="24"/>
        <v>0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idden="1" x14ac:dyDescent="0.15">
      <c r="A123" s="70"/>
      <c r="B123" s="80"/>
      <c r="C123" s="14"/>
      <c r="D123" s="9">
        <f t="shared" si="24"/>
        <v>0</v>
      </c>
      <c r="E123" s="9">
        <f t="shared" si="24"/>
        <v>0</v>
      </c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</row>
    <row r="124" spans="1:17" hidden="1" x14ac:dyDescent="0.15">
      <c r="A124" s="70"/>
      <c r="B124" s="81" t="s">
        <v>16</v>
      </c>
      <c r="C124" s="8"/>
      <c r="D124" s="14">
        <f t="shared" si="24"/>
        <v>0</v>
      </c>
      <c r="E124" s="14">
        <f t="shared" si="24"/>
        <v>0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hidden="1" x14ac:dyDescent="0.15">
      <c r="A125" s="70"/>
      <c r="B125" s="82"/>
      <c r="C125" s="8"/>
      <c r="D125" s="8">
        <f t="shared" si="24"/>
        <v>0</v>
      </c>
      <c r="E125" s="8">
        <f t="shared" si="24"/>
        <v>0</v>
      </c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hidden="1" x14ac:dyDescent="0.15">
      <c r="A126" s="70"/>
      <c r="B126" s="82"/>
      <c r="C126" s="8"/>
      <c r="D126" s="8">
        <f t="shared" si="24"/>
        <v>0</v>
      </c>
      <c r="E126" s="8">
        <f t="shared" si="24"/>
        <v>0</v>
      </c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ht="14.25" hidden="1" thickBot="1" x14ac:dyDescent="0.2">
      <c r="A127" s="93"/>
      <c r="B127" s="83"/>
      <c r="C127" s="24"/>
      <c r="D127" s="24">
        <f t="shared" si="24"/>
        <v>0</v>
      </c>
      <c r="E127" s="24">
        <f t="shared" si="24"/>
        <v>0</v>
      </c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1:17" hidden="1" x14ac:dyDescent="0.15"/>
    <row r="129" spans="1:17" ht="14.25" hidden="1" thickBot="1" x14ac:dyDescent="0.2"/>
    <row r="130" spans="1:17" hidden="1" x14ac:dyDescent="0.15">
      <c r="A130" s="95" t="s">
        <v>0</v>
      </c>
      <c r="B130" s="95"/>
      <c r="C130" s="65"/>
      <c r="D130" s="94" t="s">
        <v>20</v>
      </c>
      <c r="E130" s="94"/>
      <c r="F130" s="63" t="s">
        <v>21</v>
      </c>
      <c r="G130" s="63"/>
      <c r="H130" s="63" t="s">
        <v>22</v>
      </c>
      <c r="I130" s="64"/>
      <c r="J130" s="65" t="s">
        <v>23</v>
      </c>
      <c r="K130" s="63"/>
      <c r="L130" s="63" t="s">
        <v>24</v>
      </c>
      <c r="M130" s="63"/>
      <c r="N130" s="63" t="s">
        <v>25</v>
      </c>
      <c r="O130" s="63"/>
      <c r="P130" s="63" t="s">
        <v>26</v>
      </c>
      <c r="Q130" s="64"/>
    </row>
    <row r="131" spans="1:17" hidden="1" x14ac:dyDescent="0.15">
      <c r="A131" s="96"/>
      <c r="B131" s="96"/>
      <c r="C131" s="97"/>
      <c r="D131" s="10" t="s">
        <v>1</v>
      </c>
      <c r="E131" s="10" t="s">
        <v>2</v>
      </c>
      <c r="F131" s="10" t="s">
        <v>1</v>
      </c>
      <c r="G131" s="10" t="s">
        <v>2</v>
      </c>
      <c r="H131" s="10" t="s">
        <v>1</v>
      </c>
      <c r="I131" s="11" t="s">
        <v>2</v>
      </c>
      <c r="J131" s="12" t="s">
        <v>1</v>
      </c>
      <c r="K131" s="10" t="s">
        <v>2</v>
      </c>
      <c r="L131" s="10" t="s">
        <v>1</v>
      </c>
      <c r="M131" s="10" t="s">
        <v>2</v>
      </c>
      <c r="N131" s="10" t="s">
        <v>1</v>
      </c>
      <c r="O131" s="10" t="s">
        <v>2</v>
      </c>
      <c r="P131" s="10" t="s">
        <v>1</v>
      </c>
      <c r="Q131" s="11" t="s">
        <v>2</v>
      </c>
    </row>
    <row r="132" spans="1:17" hidden="1" x14ac:dyDescent="0.15">
      <c r="A132" s="68" t="s">
        <v>33</v>
      </c>
      <c r="B132" s="78" t="s">
        <v>15</v>
      </c>
      <c r="C132" s="8"/>
      <c r="D132" s="14"/>
      <c r="P132" s="14"/>
      <c r="Q132" s="14"/>
    </row>
    <row r="133" spans="1:17" hidden="1" x14ac:dyDescent="0.15">
      <c r="A133" s="70"/>
      <c r="B133" s="79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idden="1" x14ac:dyDescent="0.15">
      <c r="A134" s="70"/>
      <c r="B134" s="79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idden="1" x14ac:dyDescent="0.15">
      <c r="A135" s="70"/>
      <c r="B135" s="8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</row>
    <row r="136" spans="1:17" hidden="1" x14ac:dyDescent="0.15">
      <c r="A136" s="70"/>
      <c r="B136" s="81" t="s">
        <v>16</v>
      </c>
      <c r="C136" s="8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1:17" hidden="1" x14ac:dyDescent="0.15">
      <c r="A137" s="70"/>
      <c r="B137" s="82"/>
      <c r="C137" s="8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1:17" hidden="1" x14ac:dyDescent="0.15">
      <c r="A138" s="70"/>
      <c r="B138" s="82"/>
      <c r="C138" s="8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1:17" ht="14.25" hidden="1" thickBot="1" x14ac:dyDescent="0.2">
      <c r="A139" s="93"/>
      <c r="B139" s="83"/>
      <c r="C139" s="2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1" spans="1:17" s="7" customFormat="1" ht="12" x14ac:dyDescent="0.15"/>
    <row r="142" spans="1:17" s="3" customFormat="1" ht="12" x14ac:dyDescent="0.15"/>
  </sheetData>
  <mergeCells count="135">
    <mergeCell ref="A120:A127"/>
    <mergeCell ref="A132:A139"/>
    <mergeCell ref="B132:B135"/>
    <mergeCell ref="B136:B139"/>
    <mergeCell ref="A130:C131"/>
    <mergeCell ref="L130:M130"/>
    <mergeCell ref="N130:O130"/>
    <mergeCell ref="P130:Q130"/>
    <mergeCell ref="B120:B123"/>
    <mergeCell ref="B124:B127"/>
    <mergeCell ref="D130:E130"/>
    <mergeCell ref="F130:G130"/>
    <mergeCell ref="H130:I130"/>
    <mergeCell ref="J130:K130"/>
    <mergeCell ref="P118:Q118"/>
    <mergeCell ref="A118:C119"/>
    <mergeCell ref="D118:E118"/>
    <mergeCell ref="F118:G118"/>
    <mergeCell ref="H118:I118"/>
    <mergeCell ref="J118:K118"/>
    <mergeCell ref="L118:M118"/>
    <mergeCell ref="N118:O118"/>
    <mergeCell ref="L2:M2"/>
    <mergeCell ref="A4:A5"/>
    <mergeCell ref="A6:A7"/>
    <mergeCell ref="N2:O2"/>
    <mergeCell ref="A26:A27"/>
    <mergeCell ref="A28:A29"/>
    <mergeCell ref="A10:A11"/>
    <mergeCell ref="A16:A17"/>
    <mergeCell ref="A19:A20"/>
    <mergeCell ref="D24:E24"/>
    <mergeCell ref="P2:Q2"/>
    <mergeCell ref="A2:C3"/>
    <mergeCell ref="D2:E2"/>
    <mergeCell ref="F2:G2"/>
    <mergeCell ref="H2:I2"/>
    <mergeCell ref="L24:M24"/>
    <mergeCell ref="N24:O24"/>
    <mergeCell ref="A24:C25"/>
    <mergeCell ref="A8:A9"/>
    <mergeCell ref="J2:K2"/>
    <mergeCell ref="R2:S2"/>
    <mergeCell ref="F24:G24"/>
    <mergeCell ref="H24:I24"/>
    <mergeCell ref="A12:A13"/>
    <mergeCell ref="R83:R90"/>
    <mergeCell ref="S83:S86"/>
    <mergeCell ref="S87:S90"/>
    <mergeCell ref="R71:R78"/>
    <mergeCell ref="R63:R70"/>
    <mergeCell ref="S63:S66"/>
    <mergeCell ref="R91:R98"/>
    <mergeCell ref="S91:S94"/>
    <mergeCell ref="S95:S98"/>
    <mergeCell ref="H61:I61"/>
    <mergeCell ref="P61:Q61"/>
    <mergeCell ref="N61:O61"/>
    <mergeCell ref="L61:M61"/>
    <mergeCell ref="N89:O89"/>
    <mergeCell ref="P89:Q89"/>
    <mergeCell ref="J89:K89"/>
    <mergeCell ref="AC81:AD81"/>
    <mergeCell ref="R81:T82"/>
    <mergeCell ref="AE81:AF81"/>
    <mergeCell ref="AG81:AH81"/>
    <mergeCell ref="U81:V81"/>
    <mergeCell ref="W81:X81"/>
    <mergeCell ref="Y81:Z81"/>
    <mergeCell ref="AA81:AB81"/>
    <mergeCell ref="AA61:AB61"/>
    <mergeCell ref="AC61:AD61"/>
    <mergeCell ref="AE61:AF61"/>
    <mergeCell ref="AG61:AH61"/>
    <mergeCell ref="W61:X61"/>
    <mergeCell ref="Y61:Z61"/>
    <mergeCell ref="U61:V61"/>
    <mergeCell ref="S75:S78"/>
    <mergeCell ref="S71:S74"/>
    <mergeCell ref="D61:E61"/>
    <mergeCell ref="A61:C62"/>
    <mergeCell ref="B63:B66"/>
    <mergeCell ref="S67:S70"/>
    <mergeCell ref="R61:T62"/>
    <mergeCell ref="F61:G61"/>
    <mergeCell ref="A91:A98"/>
    <mergeCell ref="B91:B94"/>
    <mergeCell ref="B95:B98"/>
    <mergeCell ref="D89:E89"/>
    <mergeCell ref="F89:G89"/>
    <mergeCell ref="H89:I89"/>
    <mergeCell ref="A89:C90"/>
    <mergeCell ref="A107:A114"/>
    <mergeCell ref="B107:B110"/>
    <mergeCell ref="B111:B114"/>
    <mergeCell ref="L89:M89"/>
    <mergeCell ref="A14:A15"/>
    <mergeCell ref="A36:A37"/>
    <mergeCell ref="A99:A106"/>
    <mergeCell ref="B99:B102"/>
    <mergeCell ref="B103:B106"/>
    <mergeCell ref="A79:A86"/>
    <mergeCell ref="L47:M47"/>
    <mergeCell ref="J47:K47"/>
    <mergeCell ref="F38:G38"/>
    <mergeCell ref="D38:E38"/>
    <mergeCell ref="H38:I38"/>
    <mergeCell ref="H47:I47"/>
    <mergeCell ref="A30:A31"/>
    <mergeCell ref="B79:B82"/>
    <mergeCell ref="B83:B86"/>
    <mergeCell ref="A63:A70"/>
    <mergeCell ref="B67:B70"/>
    <mergeCell ref="J61:K61"/>
    <mergeCell ref="A71:A78"/>
    <mergeCell ref="B71:B74"/>
    <mergeCell ref="B75:B78"/>
    <mergeCell ref="F47:G47"/>
    <mergeCell ref="D36:E37"/>
    <mergeCell ref="A38:B39"/>
    <mergeCell ref="A52:A53"/>
    <mergeCell ref="A47:B48"/>
    <mergeCell ref="A49:A50"/>
    <mergeCell ref="A34:A35"/>
    <mergeCell ref="D47:E47"/>
    <mergeCell ref="P24:Q24"/>
    <mergeCell ref="J24:K24"/>
    <mergeCell ref="L38:M38"/>
    <mergeCell ref="J38:K38"/>
    <mergeCell ref="P38:Q38"/>
    <mergeCell ref="A43:A44"/>
    <mergeCell ref="A32:A33"/>
    <mergeCell ref="N38:O38"/>
    <mergeCell ref="A40:A41"/>
    <mergeCell ref="D26:E35"/>
  </mergeCells>
  <phoneticPr fontId="2"/>
  <pageMargins left="0.98425196850393704" right="0.78740157480314965" top="0.98425196850393704" bottom="0.98425196850393704" header="0.51181102362204722" footer="0.51181102362204722"/>
  <pageSetup paperSize="8" scale="91" orientation="landscape" r:id="rId1"/>
  <headerFooter alignWithMargins="0"/>
  <rowBreaks count="1" manualBreakCount="1">
    <brk id="59" max="1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142"/>
  <sheetViews>
    <sheetView showGridLines="0" view="pageBreakPreview" zoomScale="90" zoomScaleNormal="75" zoomScaleSheetLayoutView="90" workbookViewId="0">
      <selection activeCell="A22" sqref="A22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19" width="9.6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98" t="s">
        <v>0</v>
      </c>
      <c r="B2" s="98"/>
      <c r="C2" s="98"/>
      <c r="D2" s="107" t="s">
        <v>3</v>
      </c>
      <c r="E2" s="108"/>
      <c r="F2" s="107" t="s">
        <v>4</v>
      </c>
      <c r="G2" s="108"/>
      <c r="H2" s="107" t="s">
        <v>5</v>
      </c>
      <c r="I2" s="108"/>
      <c r="J2" s="109" t="s">
        <v>6</v>
      </c>
      <c r="K2" s="108"/>
      <c r="L2" s="107" t="s">
        <v>63</v>
      </c>
      <c r="M2" s="108"/>
      <c r="N2" s="107" t="s">
        <v>8</v>
      </c>
      <c r="O2" s="108"/>
      <c r="P2" s="107" t="s">
        <v>9</v>
      </c>
      <c r="Q2" s="109"/>
      <c r="R2" s="110" t="s">
        <v>20</v>
      </c>
      <c r="S2" s="111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99"/>
      <c r="B3" s="99"/>
      <c r="C3" s="99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1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68" t="s">
        <v>31</v>
      </c>
      <c r="B4" s="13" t="s">
        <v>15</v>
      </c>
      <c r="C4" s="14" t="s">
        <v>11</v>
      </c>
      <c r="D4" s="15">
        <f>SUM(U63:U66)</f>
        <v>5279</v>
      </c>
      <c r="E4" s="15">
        <f t="shared" ref="E4:Q4" si="0">SUM(V63:V66)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8">
        <f>SUM(U83:U86)</f>
        <v>10</v>
      </c>
      <c r="S4" s="28">
        <f>SUM(V83:V86)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70"/>
      <c r="B5" s="17" t="s">
        <v>16</v>
      </c>
      <c r="C5" s="8" t="s">
        <v>11</v>
      </c>
      <c r="D5" s="18">
        <f>SUM(U67:U70)</f>
        <v>5050</v>
      </c>
      <c r="E5" s="18">
        <f t="shared" ref="E5:Q5" si="1">SUM(V67:V70)</f>
        <v>34221</v>
      </c>
      <c r="F5" s="18">
        <f t="shared" si="1"/>
        <v>15</v>
      </c>
      <c r="G5" s="18">
        <f t="shared" si="1"/>
        <v>71</v>
      </c>
      <c r="H5" s="18" t="s">
        <v>34</v>
      </c>
      <c r="I5" s="18" t="s">
        <v>34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SUM(U87:U90)</f>
        <v>5</v>
      </c>
      <c r="S5" s="21">
        <f>SUM(V87:V90)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68">
        <v>61</v>
      </c>
      <c r="B6" s="13" t="s">
        <v>15</v>
      </c>
      <c r="C6" s="8" t="s">
        <v>11</v>
      </c>
      <c r="D6" s="18">
        <f>SUM(U71:U74)</f>
        <v>5357</v>
      </c>
      <c r="E6" s="18">
        <f t="shared" ref="E6:Q6" si="2">SUM(V71:V74)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SUM(U91:U94)</f>
        <v>11</v>
      </c>
      <c r="S6" s="21">
        <f>SUM(V91:V94)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69"/>
      <c r="B7" s="19" t="s">
        <v>16</v>
      </c>
      <c r="C7" s="8" t="s">
        <v>11</v>
      </c>
      <c r="D7" s="18">
        <f>SUM(U75:U78)</f>
        <v>5134</v>
      </c>
      <c r="E7" s="18">
        <f t="shared" ref="E7:Q7" si="3">SUM(V75:V78)</f>
        <v>35560</v>
      </c>
      <c r="F7" s="18">
        <f t="shared" si="3"/>
        <v>13</v>
      </c>
      <c r="G7" s="18">
        <f t="shared" si="3"/>
        <v>130</v>
      </c>
      <c r="H7" s="18" t="s">
        <v>34</v>
      </c>
      <c r="I7" s="18" t="s">
        <v>34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SUM(U95:U98)</f>
        <v>5</v>
      </c>
      <c r="S7" s="21">
        <f>SUM(V95:V98)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70" t="s">
        <v>28</v>
      </c>
      <c r="B8" s="20" t="s">
        <v>15</v>
      </c>
      <c r="C8" s="8" t="s">
        <v>11</v>
      </c>
      <c r="D8" s="21">
        <f>SUM(D63:D66)</f>
        <v>5563</v>
      </c>
      <c r="E8" s="21">
        <f t="shared" ref="E8:Q8" si="4">SUM(E63:E66)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SUM(D91:D94)</f>
        <v>13</v>
      </c>
      <c r="S8" s="21">
        <f>SUM(E91:E94)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70"/>
      <c r="B9" s="17" t="s">
        <v>16</v>
      </c>
      <c r="C9" s="8" t="s">
        <v>11</v>
      </c>
      <c r="D9" s="21">
        <f>SUM(D67:D70)</f>
        <v>5339</v>
      </c>
      <c r="E9" s="21">
        <f t="shared" ref="E9:Q9" si="5">SUM(E67:E70)</f>
        <v>40299</v>
      </c>
      <c r="F9" s="21">
        <f t="shared" si="5"/>
        <v>9</v>
      </c>
      <c r="G9" s="21">
        <f t="shared" si="5"/>
        <v>49</v>
      </c>
      <c r="H9" s="21" t="s">
        <v>34</v>
      </c>
      <c r="I9" s="21" t="s">
        <v>34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SUM(D95:D98)</f>
        <v>6</v>
      </c>
      <c r="S9" s="21">
        <f>SUM(E95:E98)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68">
        <v>8</v>
      </c>
      <c r="B10" s="13" t="s">
        <v>15</v>
      </c>
      <c r="C10" s="8" t="s">
        <v>11</v>
      </c>
      <c r="D10" s="21">
        <f>SUM(D71:D74)</f>
        <v>5511</v>
      </c>
      <c r="E10" s="21">
        <f t="shared" ref="E10:Q10" si="6">SUM(E71:E74)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SUM(D99:D102)</f>
        <v>10</v>
      </c>
      <c r="S10" s="21">
        <f>SUM(E99:E102)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69"/>
      <c r="B11" s="19" t="s">
        <v>16</v>
      </c>
      <c r="C11" s="8" t="s">
        <v>11</v>
      </c>
      <c r="D11" s="21">
        <f>SUM(D75:D78)</f>
        <v>5294</v>
      </c>
      <c r="E11" s="21">
        <f t="shared" ref="E11:Q11" si="7">SUM(E75:E78)</f>
        <v>40114</v>
      </c>
      <c r="F11" s="21">
        <f t="shared" si="7"/>
        <v>9</v>
      </c>
      <c r="G11" s="21">
        <f t="shared" si="7"/>
        <v>49</v>
      </c>
      <c r="H11" s="21" t="s">
        <v>34</v>
      </c>
      <c r="I11" s="21" t="s">
        <v>34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SUM(D103:D106)</f>
        <v>3</v>
      </c>
      <c r="S11" s="21">
        <f>SUM(E103:E106)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70">
        <v>13</v>
      </c>
      <c r="B12" s="20" t="s">
        <v>15</v>
      </c>
      <c r="C12" s="8" t="s">
        <v>11</v>
      </c>
      <c r="D12" s="21">
        <f>SUM(D79:D82)</f>
        <v>5479</v>
      </c>
      <c r="E12" s="21">
        <f t="shared" ref="E12:Q12" si="8">SUM(E79:E82)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SUM(D107:D110)</f>
        <v>12</v>
      </c>
      <c r="S12" s="21">
        <f>SUM(E107:E110)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70"/>
      <c r="B13" s="17" t="s">
        <v>16</v>
      </c>
      <c r="C13" s="24" t="s">
        <v>11</v>
      </c>
      <c r="D13" s="21">
        <f>SUM(D83:D86)</f>
        <v>5228</v>
      </c>
      <c r="E13" s="21">
        <f t="shared" ref="E13:Q13" si="9">SUM(E83:E86)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SUM(D111:D114)</f>
        <v>3</v>
      </c>
      <c r="S13" s="21">
        <f>SUM(E111:E114)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68">
        <v>18</v>
      </c>
      <c r="B14" s="13" t="s">
        <v>15</v>
      </c>
      <c r="C14" s="8" t="s">
        <v>11</v>
      </c>
      <c r="D14" s="39">
        <v>5180</v>
      </c>
      <c r="E14" s="39">
        <v>44401</v>
      </c>
      <c r="F14" s="39">
        <v>21</v>
      </c>
      <c r="G14" s="39">
        <v>245</v>
      </c>
      <c r="H14" s="39">
        <v>9</v>
      </c>
      <c r="I14" s="39">
        <v>65</v>
      </c>
      <c r="J14" s="39">
        <v>3</v>
      </c>
      <c r="K14" s="39">
        <v>27</v>
      </c>
      <c r="L14" s="39">
        <v>2</v>
      </c>
      <c r="M14" s="39">
        <v>23</v>
      </c>
      <c r="N14" s="39">
        <v>728</v>
      </c>
      <c r="O14" s="39">
        <v>4032</v>
      </c>
      <c r="P14" s="39">
        <v>581</v>
      </c>
      <c r="Q14" s="39">
        <v>10431</v>
      </c>
      <c r="R14" s="39">
        <v>8</v>
      </c>
      <c r="S14" s="39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x14ac:dyDescent="0.15">
      <c r="A15" s="70"/>
      <c r="B15" s="17" t="s">
        <v>16</v>
      </c>
      <c r="C15" s="8" t="s">
        <v>11</v>
      </c>
      <c r="D15" s="39">
        <v>4968</v>
      </c>
      <c r="E15" s="39">
        <v>40347</v>
      </c>
      <c r="F15" s="39">
        <v>21</v>
      </c>
      <c r="G15" s="39">
        <v>245</v>
      </c>
      <c r="H15" s="39">
        <v>4</v>
      </c>
      <c r="I15" s="39">
        <v>20</v>
      </c>
      <c r="J15" s="39">
        <v>3</v>
      </c>
      <c r="K15" s="39">
        <v>27</v>
      </c>
      <c r="L15" s="39">
        <v>2</v>
      </c>
      <c r="M15" s="39">
        <v>23</v>
      </c>
      <c r="N15" s="39">
        <v>728</v>
      </c>
      <c r="O15" s="39">
        <v>4032</v>
      </c>
      <c r="P15" s="39">
        <v>580</v>
      </c>
      <c r="Q15" s="39">
        <v>10430</v>
      </c>
      <c r="R15" s="39">
        <v>4</v>
      </c>
      <c r="S15" s="39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8">
        <v>21</v>
      </c>
      <c r="B16" s="43" t="s">
        <v>15</v>
      </c>
      <c r="C16" s="14"/>
      <c r="D16" s="46">
        <v>5261</v>
      </c>
      <c r="E16" s="46">
        <v>45269</v>
      </c>
      <c r="F16" s="46">
        <v>30</v>
      </c>
      <c r="G16" s="47">
        <v>428</v>
      </c>
      <c r="H16" s="47">
        <v>10</v>
      </c>
      <c r="I16" s="47">
        <v>63</v>
      </c>
      <c r="J16" s="47">
        <v>3</v>
      </c>
      <c r="K16" s="47">
        <v>28</v>
      </c>
      <c r="L16" s="47">
        <v>6</v>
      </c>
      <c r="M16" s="47">
        <v>55</v>
      </c>
      <c r="N16" s="47">
        <v>713</v>
      </c>
      <c r="O16" s="47">
        <v>3887</v>
      </c>
      <c r="P16" s="47">
        <v>571</v>
      </c>
      <c r="Q16" s="47">
        <v>9777</v>
      </c>
      <c r="R16" s="47">
        <v>9</v>
      </c>
      <c r="S16" s="47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69"/>
      <c r="B17" s="19" t="s">
        <v>16</v>
      </c>
      <c r="C17" s="9"/>
      <c r="D17" s="58">
        <v>5059</v>
      </c>
      <c r="E17" s="58">
        <v>41083</v>
      </c>
      <c r="F17" s="48">
        <v>30</v>
      </c>
      <c r="G17" s="48">
        <v>428</v>
      </c>
      <c r="H17" s="48">
        <v>5</v>
      </c>
      <c r="I17" s="48">
        <v>18</v>
      </c>
      <c r="J17" s="48">
        <v>3</v>
      </c>
      <c r="K17" s="48">
        <v>28</v>
      </c>
      <c r="L17" s="48">
        <v>6</v>
      </c>
      <c r="M17" s="48">
        <v>55</v>
      </c>
      <c r="N17" s="48">
        <v>713</v>
      </c>
      <c r="O17" s="48">
        <v>3887</v>
      </c>
      <c r="P17" s="48">
        <v>570</v>
      </c>
      <c r="Q17" s="48">
        <v>9775</v>
      </c>
      <c r="R17" s="48">
        <v>6</v>
      </c>
      <c r="S17" s="48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54</v>
      </c>
      <c r="C18" s="8"/>
      <c r="D18" s="46">
        <v>4750</v>
      </c>
      <c r="E18" s="46">
        <v>39864</v>
      </c>
      <c r="F18" s="39">
        <v>26</v>
      </c>
      <c r="G18" s="39">
        <v>498</v>
      </c>
      <c r="H18" s="39">
        <v>4</v>
      </c>
      <c r="I18" s="39">
        <v>26</v>
      </c>
      <c r="J18" s="39">
        <v>4</v>
      </c>
      <c r="K18" s="39">
        <v>25</v>
      </c>
      <c r="L18" s="39">
        <v>2</v>
      </c>
      <c r="M18" s="39">
        <v>23</v>
      </c>
      <c r="N18" s="39">
        <v>635</v>
      </c>
      <c r="O18" s="39">
        <v>3591</v>
      </c>
      <c r="P18" s="39">
        <v>553</v>
      </c>
      <c r="Q18" s="39">
        <v>9643</v>
      </c>
      <c r="R18" s="39">
        <v>5</v>
      </c>
      <c r="S18" s="39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68">
        <v>26</v>
      </c>
      <c r="B19" s="43" t="s">
        <v>15</v>
      </c>
      <c r="C19" s="8"/>
      <c r="D19" s="47">
        <v>5032</v>
      </c>
      <c r="E19" s="47">
        <v>44424</v>
      </c>
      <c r="F19" s="47">
        <v>27</v>
      </c>
      <c r="G19" s="47">
        <v>522</v>
      </c>
      <c r="H19" s="47">
        <v>11</v>
      </c>
      <c r="I19" s="47">
        <v>71</v>
      </c>
      <c r="J19" s="47">
        <v>4</v>
      </c>
      <c r="K19" s="47">
        <v>24</v>
      </c>
      <c r="L19" s="47">
        <v>1</v>
      </c>
      <c r="M19" s="47">
        <v>12</v>
      </c>
      <c r="N19" s="47">
        <v>598</v>
      </c>
      <c r="O19" s="47">
        <v>3412</v>
      </c>
      <c r="P19" s="47">
        <v>542</v>
      </c>
      <c r="Q19" s="47">
        <v>9314</v>
      </c>
      <c r="R19" s="47">
        <v>8</v>
      </c>
      <c r="S19" s="47">
        <v>237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69"/>
      <c r="B20" s="19" t="s">
        <v>16</v>
      </c>
      <c r="C20" s="8"/>
      <c r="D20" s="48">
        <v>4848</v>
      </c>
      <c r="E20" s="48">
        <v>40203</v>
      </c>
      <c r="F20" s="49">
        <v>27</v>
      </c>
      <c r="G20" s="49">
        <v>522</v>
      </c>
      <c r="H20" s="49">
        <v>5</v>
      </c>
      <c r="I20" s="49">
        <v>29</v>
      </c>
      <c r="J20" s="49">
        <v>4</v>
      </c>
      <c r="K20" s="49">
        <v>24</v>
      </c>
      <c r="L20" s="49">
        <v>1</v>
      </c>
      <c r="M20" s="49">
        <v>12</v>
      </c>
      <c r="N20" s="49">
        <v>598</v>
      </c>
      <c r="O20" s="49">
        <v>3412</v>
      </c>
      <c r="P20" s="49">
        <v>541</v>
      </c>
      <c r="Q20" s="49">
        <v>9314</v>
      </c>
      <c r="R20" s="49">
        <v>5</v>
      </c>
      <c r="S20" s="49">
        <v>146</v>
      </c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x14ac:dyDescent="0.15">
      <c r="A21" s="61">
        <v>28</v>
      </c>
      <c r="B21" s="19" t="s">
        <v>54</v>
      </c>
      <c r="C21" s="9"/>
      <c r="D21" s="62">
        <v>4730</v>
      </c>
      <c r="E21" s="62">
        <v>40327</v>
      </c>
      <c r="F21" s="48">
        <v>26</v>
      </c>
      <c r="G21" s="48">
        <v>510</v>
      </c>
      <c r="H21" s="48">
        <v>5</v>
      </c>
      <c r="I21" s="48">
        <v>28</v>
      </c>
      <c r="J21" s="48">
        <v>4</v>
      </c>
      <c r="K21" s="48">
        <v>26</v>
      </c>
      <c r="L21" s="48">
        <v>2</v>
      </c>
      <c r="M21" s="48">
        <v>25</v>
      </c>
      <c r="N21" s="48">
        <v>569</v>
      </c>
      <c r="O21" s="48">
        <v>3155</v>
      </c>
      <c r="P21" s="48">
        <v>520</v>
      </c>
      <c r="Q21" s="48">
        <v>9114</v>
      </c>
      <c r="R21" s="48">
        <v>7</v>
      </c>
      <c r="S21" s="48">
        <v>150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customHeight="1" x14ac:dyDescent="0.15">
      <c r="A22" s="16"/>
      <c r="B22" s="59"/>
      <c r="C22" s="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6"/>
      <c r="S22" s="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21.95" customHeight="1" thickBot="1" x14ac:dyDescent="0.2">
      <c r="A23" s="25"/>
      <c r="B23" s="25"/>
      <c r="C23" s="8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6"/>
      <c r="S23" s="8"/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7" customFormat="1" ht="21.95" customHeight="1" x14ac:dyDescent="0.15">
      <c r="A24" s="95" t="s">
        <v>0</v>
      </c>
      <c r="B24" s="95"/>
      <c r="C24" s="65"/>
      <c r="D24" s="64" t="s">
        <v>44</v>
      </c>
      <c r="E24" s="65"/>
      <c r="F24" s="64" t="s">
        <v>21</v>
      </c>
      <c r="G24" s="65"/>
      <c r="H24" s="64" t="s">
        <v>22</v>
      </c>
      <c r="I24" s="65"/>
      <c r="J24" s="64" t="s">
        <v>23</v>
      </c>
      <c r="K24" s="65"/>
      <c r="L24" s="64" t="s">
        <v>24</v>
      </c>
      <c r="M24" s="65"/>
      <c r="N24" s="64" t="s">
        <v>25</v>
      </c>
      <c r="O24" s="65"/>
      <c r="P24" s="63" t="s">
        <v>26</v>
      </c>
      <c r="Q24" s="64"/>
      <c r="R24" s="60"/>
      <c r="S24" s="60"/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s="3" customFormat="1" ht="21.95" customHeight="1" x14ac:dyDescent="0.15">
      <c r="A25" s="96"/>
      <c r="B25" s="96"/>
      <c r="C25" s="97"/>
      <c r="D25" s="10" t="s">
        <v>1</v>
      </c>
      <c r="E25" s="10" t="s">
        <v>29</v>
      </c>
      <c r="F25" s="10" t="s">
        <v>1</v>
      </c>
      <c r="G25" s="10" t="s">
        <v>29</v>
      </c>
      <c r="H25" s="10" t="s">
        <v>1</v>
      </c>
      <c r="I25" s="10" t="s">
        <v>29</v>
      </c>
      <c r="J25" s="12" t="s">
        <v>1</v>
      </c>
      <c r="K25" s="10" t="s">
        <v>29</v>
      </c>
      <c r="L25" s="10" t="s">
        <v>1</v>
      </c>
      <c r="M25" s="10" t="s">
        <v>29</v>
      </c>
      <c r="N25" s="10" t="s">
        <v>1</v>
      </c>
      <c r="O25" s="10" t="s">
        <v>29</v>
      </c>
      <c r="P25" s="10" t="s">
        <v>1</v>
      </c>
      <c r="Q25" s="11" t="s">
        <v>38</v>
      </c>
      <c r="R25" s="8"/>
      <c r="S25" s="8"/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68" t="s">
        <v>31</v>
      </c>
      <c r="B26" s="13" t="s">
        <v>15</v>
      </c>
      <c r="C26" s="14" t="s">
        <v>11</v>
      </c>
      <c r="D26" s="72"/>
      <c r="E26" s="72"/>
      <c r="F26" s="28">
        <f t="shared" ref="F26:Q26" si="10">SUM(W83:W86)</f>
        <v>97</v>
      </c>
      <c r="G26" s="28">
        <f t="shared" si="10"/>
        <v>1546</v>
      </c>
      <c r="H26" s="28">
        <f t="shared" si="10"/>
        <v>2297</v>
      </c>
      <c r="I26" s="28">
        <f t="shared" si="10"/>
        <v>8490</v>
      </c>
      <c r="J26" s="28">
        <f t="shared" si="10"/>
        <v>50</v>
      </c>
      <c r="K26" s="28">
        <f t="shared" si="10"/>
        <v>683</v>
      </c>
      <c r="L26" s="28">
        <f t="shared" si="10"/>
        <v>84</v>
      </c>
      <c r="M26" s="28">
        <f t="shared" si="10"/>
        <v>199</v>
      </c>
      <c r="N26" s="28">
        <f t="shared" si="10"/>
        <v>1135</v>
      </c>
      <c r="O26" s="28">
        <f t="shared" si="10"/>
        <v>7194</v>
      </c>
      <c r="P26" s="28">
        <f t="shared" si="10"/>
        <v>58</v>
      </c>
      <c r="Q26" s="28">
        <f t="shared" si="10"/>
        <v>1234</v>
      </c>
      <c r="R26" s="25"/>
      <c r="S26" s="25"/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69"/>
      <c r="B27" s="19" t="s">
        <v>16</v>
      </c>
      <c r="C27" s="8" t="s">
        <v>11</v>
      </c>
      <c r="D27" s="73"/>
      <c r="E27" s="73"/>
      <c r="F27" s="21">
        <f t="shared" ref="F27:O27" si="11">SUM(W87:W90)</f>
        <v>69</v>
      </c>
      <c r="G27" s="21">
        <f t="shared" si="11"/>
        <v>899</v>
      </c>
      <c r="H27" s="21">
        <f t="shared" si="11"/>
        <v>2293</v>
      </c>
      <c r="I27" s="21">
        <f t="shared" si="11"/>
        <v>8439</v>
      </c>
      <c r="J27" s="21">
        <f t="shared" si="11"/>
        <v>48</v>
      </c>
      <c r="K27" s="21">
        <f t="shared" si="11"/>
        <v>667</v>
      </c>
      <c r="L27" s="21">
        <f t="shared" si="11"/>
        <v>82</v>
      </c>
      <c r="M27" s="21">
        <f t="shared" si="11"/>
        <v>188</v>
      </c>
      <c r="N27" s="21">
        <f t="shared" si="11"/>
        <v>1016</v>
      </c>
      <c r="O27" s="21">
        <f t="shared" si="11"/>
        <v>5009</v>
      </c>
      <c r="P27" s="21" t="s">
        <v>34</v>
      </c>
      <c r="Q27" s="21" t="s">
        <v>34</v>
      </c>
      <c r="R27" s="25"/>
      <c r="S27" s="25"/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70">
        <v>61</v>
      </c>
      <c r="B28" s="20" t="s">
        <v>15</v>
      </c>
      <c r="C28" s="8" t="s">
        <v>11</v>
      </c>
      <c r="D28" s="73"/>
      <c r="E28" s="73"/>
      <c r="F28" s="21">
        <f t="shared" ref="F28:Q28" si="12">SUM(W91:W94)</f>
        <v>104</v>
      </c>
      <c r="G28" s="21">
        <f t="shared" si="12"/>
        <v>1437</v>
      </c>
      <c r="H28" s="21">
        <f t="shared" si="12"/>
        <v>2241</v>
      </c>
      <c r="I28" s="21">
        <f t="shared" si="12"/>
        <v>8313</v>
      </c>
      <c r="J28" s="21">
        <f t="shared" si="12"/>
        <v>68</v>
      </c>
      <c r="K28" s="21">
        <f t="shared" si="12"/>
        <v>754</v>
      </c>
      <c r="L28" s="21">
        <f t="shared" si="12"/>
        <v>99</v>
      </c>
      <c r="M28" s="21">
        <f t="shared" si="12"/>
        <v>303</v>
      </c>
      <c r="N28" s="21">
        <f t="shared" si="12"/>
        <v>1216</v>
      </c>
      <c r="O28" s="21">
        <f t="shared" si="12"/>
        <v>8222</v>
      </c>
      <c r="P28" s="21">
        <f t="shared" si="12"/>
        <v>59</v>
      </c>
      <c r="Q28" s="21">
        <f t="shared" si="12"/>
        <v>1207</v>
      </c>
      <c r="R28" s="25"/>
      <c r="S28" s="25"/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70"/>
      <c r="B29" s="17" t="s">
        <v>16</v>
      </c>
      <c r="C29" s="8" t="s">
        <v>11</v>
      </c>
      <c r="D29" s="73"/>
      <c r="E29" s="73"/>
      <c r="F29" s="21">
        <f t="shared" ref="F29:O29" si="13">SUM(W95:W98)</f>
        <v>82</v>
      </c>
      <c r="G29" s="21">
        <f t="shared" si="13"/>
        <v>1096</v>
      </c>
      <c r="H29" s="21">
        <f t="shared" si="13"/>
        <v>2236</v>
      </c>
      <c r="I29" s="21">
        <f t="shared" si="13"/>
        <v>8259</v>
      </c>
      <c r="J29" s="21">
        <f t="shared" si="13"/>
        <v>67</v>
      </c>
      <c r="K29" s="21">
        <f t="shared" si="13"/>
        <v>752</v>
      </c>
      <c r="L29" s="21">
        <f t="shared" si="13"/>
        <v>97</v>
      </c>
      <c r="M29" s="21">
        <f t="shared" si="13"/>
        <v>293</v>
      </c>
      <c r="N29" s="21">
        <f t="shared" si="13"/>
        <v>1099</v>
      </c>
      <c r="O29" s="21">
        <f t="shared" si="13"/>
        <v>5996</v>
      </c>
      <c r="P29" s="21" t="s">
        <v>34</v>
      </c>
      <c r="Q29" s="21" t="s">
        <v>34</v>
      </c>
      <c r="R29" s="25"/>
      <c r="S29" s="25"/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68" t="s">
        <v>28</v>
      </c>
      <c r="B30" s="13" t="s">
        <v>15</v>
      </c>
      <c r="C30" s="8" t="s">
        <v>11</v>
      </c>
      <c r="D30" s="73"/>
      <c r="E30" s="73"/>
      <c r="F30" s="21">
        <f t="shared" ref="F30:Q30" si="14">SUM(F91:F94)</f>
        <v>100</v>
      </c>
      <c r="G30" s="21">
        <f t="shared" si="14"/>
        <v>1635</v>
      </c>
      <c r="H30" s="21">
        <f t="shared" si="14"/>
        <v>2233</v>
      </c>
      <c r="I30" s="21">
        <f t="shared" si="14"/>
        <v>9747</v>
      </c>
      <c r="J30" s="21">
        <f t="shared" si="14"/>
        <v>71</v>
      </c>
      <c r="K30" s="21">
        <f t="shared" si="14"/>
        <v>914</v>
      </c>
      <c r="L30" s="21">
        <f t="shared" si="14"/>
        <v>129</v>
      </c>
      <c r="M30" s="21">
        <f t="shared" si="14"/>
        <v>329</v>
      </c>
      <c r="N30" s="21">
        <f t="shared" si="14"/>
        <v>1286</v>
      </c>
      <c r="O30" s="21">
        <f t="shared" si="14"/>
        <v>9386</v>
      </c>
      <c r="P30" s="21">
        <f t="shared" si="14"/>
        <v>61</v>
      </c>
      <c r="Q30" s="21">
        <f t="shared" si="14"/>
        <v>1340</v>
      </c>
      <c r="R30" s="25"/>
      <c r="S30" s="25"/>
      <c r="T30" s="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21.95" hidden="1" customHeight="1" outlineLevel="1" x14ac:dyDescent="0.15">
      <c r="A31" s="69"/>
      <c r="B31" s="19" t="s">
        <v>16</v>
      </c>
      <c r="C31" s="8" t="s">
        <v>11</v>
      </c>
      <c r="D31" s="73"/>
      <c r="E31" s="73"/>
      <c r="F31" s="21">
        <f t="shared" ref="F31:O31" si="15">SUM(F95:F98)</f>
        <v>82</v>
      </c>
      <c r="G31" s="21">
        <f t="shared" si="15"/>
        <v>1407</v>
      </c>
      <c r="H31" s="21">
        <f t="shared" si="15"/>
        <v>2227</v>
      </c>
      <c r="I31" s="21">
        <f t="shared" si="15"/>
        <v>9679</v>
      </c>
      <c r="J31" s="21">
        <f t="shared" si="15"/>
        <v>70</v>
      </c>
      <c r="K31" s="21">
        <f t="shared" si="15"/>
        <v>912</v>
      </c>
      <c r="L31" s="21">
        <f t="shared" si="15"/>
        <v>127</v>
      </c>
      <c r="M31" s="21">
        <f t="shared" si="15"/>
        <v>316</v>
      </c>
      <c r="N31" s="21">
        <f t="shared" si="15"/>
        <v>1168</v>
      </c>
      <c r="O31" s="21">
        <f t="shared" si="15"/>
        <v>7061</v>
      </c>
      <c r="P31" s="21" t="s">
        <v>34</v>
      </c>
      <c r="Q31" s="21" t="s">
        <v>34</v>
      </c>
      <c r="R31" s="25"/>
      <c r="S31" s="25"/>
      <c r="T31" s="8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4" ht="21.95" hidden="1" customHeight="1" outlineLevel="1" x14ac:dyDescent="0.15">
      <c r="A32" s="70">
        <v>8</v>
      </c>
      <c r="B32" s="20" t="s">
        <v>15</v>
      </c>
      <c r="C32" s="8" t="s">
        <v>11</v>
      </c>
      <c r="D32" s="73"/>
      <c r="E32" s="73"/>
      <c r="F32" s="21">
        <f t="shared" ref="F32:Q32" si="16">SUM(F99:F102)</f>
        <v>104</v>
      </c>
      <c r="G32" s="21">
        <f t="shared" si="16"/>
        <v>1291</v>
      </c>
      <c r="H32" s="21">
        <f t="shared" si="16"/>
        <v>2208</v>
      </c>
      <c r="I32" s="21">
        <f t="shared" si="16"/>
        <v>10776</v>
      </c>
      <c r="J32" s="21">
        <f t="shared" si="16"/>
        <v>82</v>
      </c>
      <c r="K32" s="21">
        <f t="shared" si="16"/>
        <v>864</v>
      </c>
      <c r="L32" s="21">
        <f t="shared" si="16"/>
        <v>133</v>
      </c>
      <c r="M32" s="21">
        <f t="shared" si="16"/>
        <v>309</v>
      </c>
      <c r="N32" s="21">
        <f t="shared" si="16"/>
        <v>1348</v>
      </c>
      <c r="O32" s="21">
        <f t="shared" si="16"/>
        <v>10325</v>
      </c>
      <c r="P32" s="21">
        <f t="shared" si="16"/>
        <v>56</v>
      </c>
      <c r="Q32" s="21">
        <f t="shared" si="16"/>
        <v>1336</v>
      </c>
      <c r="R32" s="25"/>
      <c r="S32" s="25"/>
      <c r="T32" s="8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19" ht="21.95" hidden="1" customHeight="1" outlineLevel="1" x14ac:dyDescent="0.15">
      <c r="A33" s="70"/>
      <c r="B33" s="17" t="s">
        <v>16</v>
      </c>
      <c r="C33" s="8" t="s">
        <v>11</v>
      </c>
      <c r="D33" s="73"/>
      <c r="E33" s="73"/>
      <c r="F33" s="21">
        <f t="shared" ref="F33:O33" si="17">SUM(F103:F106)</f>
        <v>86</v>
      </c>
      <c r="G33" s="21">
        <f t="shared" si="17"/>
        <v>1026</v>
      </c>
      <c r="H33" s="21">
        <f t="shared" si="17"/>
        <v>2203</v>
      </c>
      <c r="I33" s="21">
        <f t="shared" si="17"/>
        <v>10717</v>
      </c>
      <c r="J33" s="21">
        <f t="shared" si="17"/>
        <v>81</v>
      </c>
      <c r="K33" s="21">
        <f t="shared" si="17"/>
        <v>862</v>
      </c>
      <c r="L33" s="21">
        <f t="shared" si="17"/>
        <v>131</v>
      </c>
      <c r="M33" s="21">
        <f t="shared" si="17"/>
        <v>301</v>
      </c>
      <c r="N33" s="21">
        <f t="shared" si="17"/>
        <v>1228</v>
      </c>
      <c r="O33" s="21">
        <f t="shared" si="17"/>
        <v>7822</v>
      </c>
      <c r="P33" s="21" t="s">
        <v>34</v>
      </c>
      <c r="Q33" s="21" t="s">
        <v>34</v>
      </c>
      <c r="R33" s="25"/>
      <c r="S33" s="25"/>
    </row>
    <row r="34" spans="1:19" ht="21.95" hidden="1" customHeight="1" outlineLevel="1" x14ac:dyDescent="0.15">
      <c r="A34" s="68">
        <v>13</v>
      </c>
      <c r="B34" s="13" t="s">
        <v>15</v>
      </c>
      <c r="C34" s="8" t="s">
        <v>11</v>
      </c>
      <c r="D34" s="73"/>
      <c r="E34" s="73"/>
      <c r="F34" s="21">
        <f t="shared" ref="F34:Q34" si="18">SUM(F107:F110)</f>
        <v>115</v>
      </c>
      <c r="G34" s="21">
        <f t="shared" si="18"/>
        <v>1618</v>
      </c>
      <c r="H34" s="21">
        <f t="shared" si="18"/>
        <v>2195</v>
      </c>
      <c r="I34" s="21">
        <f t="shared" si="18"/>
        <v>12749</v>
      </c>
      <c r="J34" s="21">
        <f t="shared" si="18"/>
        <v>70</v>
      </c>
      <c r="K34" s="21">
        <f t="shared" si="18"/>
        <v>818</v>
      </c>
      <c r="L34" s="21">
        <f t="shared" si="18"/>
        <v>126</v>
      </c>
      <c r="M34" s="21">
        <f t="shared" si="18"/>
        <v>333</v>
      </c>
      <c r="N34" s="21">
        <f t="shared" si="18"/>
        <v>1446</v>
      </c>
      <c r="O34" s="21">
        <f t="shared" si="18"/>
        <v>11310</v>
      </c>
      <c r="P34" s="21">
        <f t="shared" si="18"/>
        <v>57</v>
      </c>
      <c r="Q34" s="21">
        <f t="shared" si="18"/>
        <v>1275</v>
      </c>
      <c r="R34" s="25"/>
      <c r="S34" s="25"/>
    </row>
    <row r="35" spans="1:19" ht="21.95" hidden="1" customHeight="1" outlineLevel="1" x14ac:dyDescent="0.15">
      <c r="A35" s="70"/>
      <c r="B35" s="17" t="s">
        <v>16</v>
      </c>
      <c r="C35" s="8" t="s">
        <v>11</v>
      </c>
      <c r="D35" s="73"/>
      <c r="E35" s="73"/>
      <c r="F35" s="21">
        <f t="shared" ref="F35:O35" si="19">SUM(F111:F114)</f>
        <v>95</v>
      </c>
      <c r="G35" s="21">
        <f t="shared" si="19"/>
        <v>1328</v>
      </c>
      <c r="H35" s="21">
        <f t="shared" si="19"/>
        <v>2189</v>
      </c>
      <c r="I35" s="21">
        <f t="shared" si="19"/>
        <v>12677</v>
      </c>
      <c r="J35" s="21">
        <f t="shared" si="19"/>
        <v>69</v>
      </c>
      <c r="K35" s="21">
        <f t="shared" si="19"/>
        <v>816</v>
      </c>
      <c r="L35" s="21">
        <f t="shared" si="19"/>
        <v>124</v>
      </c>
      <c r="M35" s="21">
        <f t="shared" si="19"/>
        <v>322</v>
      </c>
      <c r="N35" s="21">
        <f t="shared" si="19"/>
        <v>1297</v>
      </c>
      <c r="O35" s="21">
        <f t="shared" si="19"/>
        <v>8695</v>
      </c>
      <c r="P35" s="21" t="s">
        <v>34</v>
      </c>
      <c r="Q35" s="21" t="s">
        <v>34</v>
      </c>
      <c r="R35" s="25"/>
      <c r="S35" s="25"/>
    </row>
    <row r="36" spans="1:19" ht="21.95" customHeight="1" collapsed="1" x14ac:dyDescent="0.15">
      <c r="A36" s="68">
        <v>18</v>
      </c>
      <c r="B36" s="13" t="s">
        <v>15</v>
      </c>
      <c r="C36" s="8" t="s">
        <v>11</v>
      </c>
      <c r="D36" s="73"/>
      <c r="E36" s="73"/>
      <c r="F36" s="40">
        <v>87</v>
      </c>
      <c r="G36" s="40">
        <v>1240</v>
      </c>
      <c r="H36" s="40">
        <v>1942</v>
      </c>
      <c r="I36" s="40">
        <v>11627</v>
      </c>
      <c r="J36" s="40">
        <v>63</v>
      </c>
      <c r="K36" s="40">
        <v>609</v>
      </c>
      <c r="L36" s="40">
        <v>126</v>
      </c>
      <c r="M36" s="40">
        <v>307</v>
      </c>
      <c r="N36" s="40">
        <v>1557</v>
      </c>
      <c r="O36" s="40">
        <v>14300</v>
      </c>
      <c r="P36" s="40">
        <v>53</v>
      </c>
      <c r="Q36" s="40">
        <v>1373</v>
      </c>
      <c r="R36" s="25"/>
      <c r="S36" s="25"/>
    </row>
    <row r="37" spans="1:19" ht="21.95" customHeight="1" thickBot="1" x14ac:dyDescent="0.2">
      <c r="A37" s="70"/>
      <c r="B37" s="17" t="s">
        <v>16</v>
      </c>
      <c r="C37" s="8" t="s">
        <v>11</v>
      </c>
      <c r="D37" s="73"/>
      <c r="E37" s="73"/>
      <c r="F37" s="40">
        <v>87</v>
      </c>
      <c r="G37" s="40">
        <v>1240</v>
      </c>
      <c r="H37" s="40">
        <v>1936</v>
      </c>
      <c r="I37" s="40">
        <v>11559</v>
      </c>
      <c r="J37" s="40">
        <v>63</v>
      </c>
      <c r="K37" s="40">
        <v>609</v>
      </c>
      <c r="L37" s="40">
        <v>124</v>
      </c>
      <c r="M37" s="40">
        <v>299</v>
      </c>
      <c r="N37" s="40">
        <v>1416</v>
      </c>
      <c r="O37" s="40">
        <v>11836</v>
      </c>
      <c r="P37" s="40" t="s">
        <v>34</v>
      </c>
      <c r="Q37" s="40" t="s">
        <v>34</v>
      </c>
      <c r="R37" s="25"/>
      <c r="S37" s="25"/>
    </row>
    <row r="38" spans="1:19" ht="21.95" customHeight="1" x14ac:dyDescent="0.15">
      <c r="A38" s="74" t="s">
        <v>0</v>
      </c>
      <c r="B38" s="75"/>
      <c r="C38" s="6"/>
      <c r="D38" s="112" t="s">
        <v>44</v>
      </c>
      <c r="E38" s="112"/>
      <c r="F38" s="113" t="s">
        <v>57</v>
      </c>
      <c r="G38" s="114"/>
      <c r="H38" s="113" t="s">
        <v>45</v>
      </c>
      <c r="I38" s="114"/>
      <c r="J38" s="107" t="s">
        <v>56</v>
      </c>
      <c r="K38" s="108"/>
      <c r="L38" s="107" t="s">
        <v>53</v>
      </c>
      <c r="M38" s="108"/>
      <c r="N38" s="107" t="s">
        <v>58</v>
      </c>
      <c r="O38" s="108"/>
      <c r="P38" s="113" t="s">
        <v>46</v>
      </c>
      <c r="Q38" s="114"/>
      <c r="R38" s="113" t="s">
        <v>59</v>
      </c>
      <c r="S38" s="115"/>
    </row>
    <row r="39" spans="1:19" ht="21.95" customHeight="1" x14ac:dyDescent="0.15">
      <c r="A39" s="76"/>
      <c r="B39" s="77"/>
      <c r="C39" s="8"/>
      <c r="D39" s="10" t="s">
        <v>47</v>
      </c>
      <c r="E39" s="10" t="s">
        <v>38</v>
      </c>
      <c r="F39" s="10" t="s">
        <v>47</v>
      </c>
      <c r="G39" s="10" t="s">
        <v>38</v>
      </c>
      <c r="H39" s="10" t="s">
        <v>47</v>
      </c>
      <c r="I39" s="10" t="s">
        <v>38</v>
      </c>
      <c r="J39" s="12" t="s">
        <v>1</v>
      </c>
      <c r="K39" s="10" t="s">
        <v>29</v>
      </c>
      <c r="L39" s="10" t="s">
        <v>1</v>
      </c>
      <c r="M39" s="10" t="s">
        <v>29</v>
      </c>
      <c r="N39" s="10" t="s">
        <v>1</v>
      </c>
      <c r="O39" s="10" t="s">
        <v>29</v>
      </c>
      <c r="P39" s="10" t="s">
        <v>1</v>
      </c>
      <c r="Q39" s="10" t="s">
        <v>29</v>
      </c>
      <c r="R39" s="10" t="s">
        <v>47</v>
      </c>
      <c r="S39" s="11" t="s">
        <v>38</v>
      </c>
    </row>
    <row r="40" spans="1:19" ht="21.95" customHeight="1" x14ac:dyDescent="0.15">
      <c r="A40" s="70">
        <v>21</v>
      </c>
      <c r="B40" s="43" t="s">
        <v>15</v>
      </c>
      <c r="C40" s="8"/>
      <c r="D40" s="41">
        <v>45</v>
      </c>
      <c r="E40" s="41">
        <v>388</v>
      </c>
      <c r="F40" s="40">
        <v>65</v>
      </c>
      <c r="G40" s="40">
        <v>1193</v>
      </c>
      <c r="H40" s="40">
        <v>1315</v>
      </c>
      <c r="I40" s="40">
        <v>8523</v>
      </c>
      <c r="J40" s="40">
        <v>68</v>
      </c>
      <c r="K40" s="40">
        <v>819</v>
      </c>
      <c r="L40" s="40">
        <v>203</v>
      </c>
      <c r="M40" s="40">
        <v>716</v>
      </c>
      <c r="N40" s="40">
        <v>225</v>
      </c>
      <c r="O40" s="40">
        <v>953</v>
      </c>
      <c r="P40" s="40">
        <v>622</v>
      </c>
      <c r="Q40" s="40">
        <v>3708</v>
      </c>
      <c r="R40" s="40">
        <v>469</v>
      </c>
      <c r="S40" s="40">
        <v>2008</v>
      </c>
    </row>
    <row r="41" spans="1:19" ht="21.95" customHeight="1" x14ac:dyDescent="0.15">
      <c r="A41" s="70"/>
      <c r="B41" s="17" t="s">
        <v>16</v>
      </c>
      <c r="C41" s="8"/>
      <c r="D41" s="42">
        <v>45</v>
      </c>
      <c r="E41" s="42">
        <v>388</v>
      </c>
      <c r="F41" s="42">
        <v>65</v>
      </c>
      <c r="G41" s="42">
        <v>1193</v>
      </c>
      <c r="H41" s="42">
        <v>1314</v>
      </c>
      <c r="I41" s="42">
        <v>8518</v>
      </c>
      <c r="J41" s="42">
        <v>68</v>
      </c>
      <c r="K41" s="42">
        <v>819</v>
      </c>
      <c r="L41" s="42">
        <v>201</v>
      </c>
      <c r="M41" s="42">
        <v>710</v>
      </c>
      <c r="N41" s="42">
        <v>221</v>
      </c>
      <c r="O41" s="42">
        <v>830</v>
      </c>
      <c r="P41" s="42">
        <v>615</v>
      </c>
      <c r="Q41" s="42">
        <v>3617</v>
      </c>
      <c r="R41" s="41">
        <v>462</v>
      </c>
      <c r="S41" s="41">
        <v>1977</v>
      </c>
    </row>
    <row r="42" spans="1:19" ht="21.95" customHeight="1" x14ac:dyDescent="0.15">
      <c r="A42" s="44">
        <v>24</v>
      </c>
      <c r="B42" s="50" t="s">
        <v>54</v>
      </c>
      <c r="C42" s="45"/>
      <c r="D42" s="51">
        <v>36</v>
      </c>
      <c r="E42" s="52">
        <v>262</v>
      </c>
      <c r="F42" s="52">
        <v>59</v>
      </c>
      <c r="G42" s="52">
        <v>1154</v>
      </c>
      <c r="H42" s="52">
        <v>1186</v>
      </c>
      <c r="I42" s="52">
        <v>7993</v>
      </c>
      <c r="J42" s="52">
        <v>62</v>
      </c>
      <c r="K42" s="52">
        <v>796</v>
      </c>
      <c r="L42" s="52">
        <v>181</v>
      </c>
      <c r="M42" s="52">
        <v>650</v>
      </c>
      <c r="N42" s="52">
        <v>208</v>
      </c>
      <c r="O42" s="52">
        <v>804</v>
      </c>
      <c r="P42" s="52">
        <v>599</v>
      </c>
      <c r="Q42" s="52">
        <v>3583</v>
      </c>
      <c r="R42" s="52">
        <v>444</v>
      </c>
      <c r="S42" s="52">
        <v>1861</v>
      </c>
    </row>
    <row r="43" spans="1:19" ht="21.95" customHeight="1" x14ac:dyDescent="0.15">
      <c r="A43" s="68">
        <v>26</v>
      </c>
      <c r="B43" s="43" t="s">
        <v>15</v>
      </c>
      <c r="C43" s="14"/>
      <c r="D43" s="53">
        <v>31</v>
      </c>
      <c r="E43" s="54">
        <v>221</v>
      </c>
      <c r="F43" s="54">
        <v>58</v>
      </c>
      <c r="G43" s="54">
        <v>1186</v>
      </c>
      <c r="H43" s="54">
        <v>1197</v>
      </c>
      <c r="I43" s="54">
        <v>7998</v>
      </c>
      <c r="J43" s="54">
        <v>63</v>
      </c>
      <c r="K43" s="54">
        <v>772</v>
      </c>
      <c r="L43" s="54">
        <v>185</v>
      </c>
      <c r="M43" s="54">
        <v>774</v>
      </c>
      <c r="N43" s="54">
        <v>225</v>
      </c>
      <c r="O43" s="54">
        <v>989</v>
      </c>
      <c r="P43" s="54">
        <v>660</v>
      </c>
      <c r="Q43" s="54">
        <v>3875</v>
      </c>
      <c r="R43" s="54">
        <v>451</v>
      </c>
      <c r="S43" s="54">
        <v>1832</v>
      </c>
    </row>
    <row r="44" spans="1:19" ht="21.95" customHeight="1" x14ac:dyDescent="0.15">
      <c r="A44" s="69"/>
      <c r="B44" s="19" t="s">
        <v>16</v>
      </c>
      <c r="C44" s="9"/>
      <c r="D44" s="55">
        <v>31</v>
      </c>
      <c r="E44" s="56">
        <v>221</v>
      </c>
      <c r="F44" s="56">
        <v>58</v>
      </c>
      <c r="G44" s="56">
        <v>1186</v>
      </c>
      <c r="H44" s="57">
        <v>1197</v>
      </c>
      <c r="I44" s="56">
        <v>7998</v>
      </c>
      <c r="J44" s="56">
        <v>63</v>
      </c>
      <c r="K44" s="56">
        <v>772</v>
      </c>
      <c r="L44" s="56">
        <v>184</v>
      </c>
      <c r="M44" s="56">
        <v>766</v>
      </c>
      <c r="N44" s="56">
        <v>219</v>
      </c>
      <c r="O44" s="56">
        <v>866</v>
      </c>
      <c r="P44" s="56">
        <v>655</v>
      </c>
      <c r="Q44" s="56">
        <v>3785</v>
      </c>
      <c r="R44" s="55">
        <v>446</v>
      </c>
      <c r="S44" s="55">
        <v>1816</v>
      </c>
    </row>
    <row r="45" spans="1:19" ht="21.95" customHeight="1" x14ac:dyDescent="0.15">
      <c r="A45" s="44">
        <v>28</v>
      </c>
      <c r="B45" s="50" t="s">
        <v>54</v>
      </c>
      <c r="C45" s="45"/>
      <c r="D45" s="51">
        <v>28</v>
      </c>
      <c r="E45" s="52">
        <v>225</v>
      </c>
      <c r="F45" s="52">
        <v>61</v>
      </c>
      <c r="G45" s="52">
        <v>1108</v>
      </c>
      <c r="H45" s="52">
        <v>1143</v>
      </c>
      <c r="I45" s="52">
        <v>7704</v>
      </c>
      <c r="J45" s="52">
        <v>70</v>
      </c>
      <c r="K45" s="52">
        <v>898</v>
      </c>
      <c r="L45" s="52">
        <v>184</v>
      </c>
      <c r="M45" s="52">
        <v>798</v>
      </c>
      <c r="N45" s="52">
        <v>214</v>
      </c>
      <c r="O45" s="52">
        <v>846</v>
      </c>
      <c r="P45" s="52">
        <v>631</v>
      </c>
      <c r="Q45" s="52">
        <v>3829</v>
      </c>
      <c r="R45" s="52">
        <v>439</v>
      </c>
      <c r="S45" s="52">
        <v>1828</v>
      </c>
    </row>
    <row r="46" spans="1:19" ht="21.95" customHeight="1" thickBot="1" x14ac:dyDescent="0.2">
      <c r="A46" s="25"/>
      <c r="B46" s="25"/>
      <c r="C46" s="8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spans="1:19" ht="21.95" customHeight="1" x14ac:dyDescent="0.15">
      <c r="A47" s="74" t="s">
        <v>0</v>
      </c>
      <c r="B47" s="75"/>
      <c r="C47" s="6"/>
      <c r="D47" s="112" t="s">
        <v>60</v>
      </c>
      <c r="E47" s="112"/>
      <c r="F47" s="107" t="s">
        <v>48</v>
      </c>
      <c r="G47" s="108"/>
      <c r="H47" s="107" t="s">
        <v>61</v>
      </c>
      <c r="I47" s="108"/>
      <c r="J47" s="116" t="s">
        <v>62</v>
      </c>
      <c r="K47" s="117"/>
      <c r="L47" s="113" t="s">
        <v>26</v>
      </c>
      <c r="M47" s="115"/>
      <c r="N47" s="118"/>
      <c r="O47" s="118"/>
      <c r="P47" s="119"/>
      <c r="Q47" s="119"/>
    </row>
    <row r="48" spans="1:19" ht="21.95" customHeight="1" x14ac:dyDescent="0.15">
      <c r="A48" s="76"/>
      <c r="B48" s="77"/>
      <c r="C48" s="8"/>
      <c r="D48" s="10" t="s">
        <v>1</v>
      </c>
      <c r="E48" s="10" t="s">
        <v>29</v>
      </c>
      <c r="F48" s="10" t="s">
        <v>1</v>
      </c>
      <c r="G48" s="10" t="s">
        <v>29</v>
      </c>
      <c r="H48" s="10" t="s">
        <v>47</v>
      </c>
      <c r="I48" s="10" t="s">
        <v>38</v>
      </c>
      <c r="J48" s="10" t="s">
        <v>47</v>
      </c>
      <c r="K48" s="10" t="s">
        <v>38</v>
      </c>
      <c r="L48" s="10" t="s">
        <v>47</v>
      </c>
      <c r="M48" s="11" t="s">
        <v>38</v>
      </c>
      <c r="N48" s="8"/>
      <c r="O48" s="8"/>
      <c r="P48" s="8"/>
      <c r="Q48" s="8"/>
    </row>
    <row r="49" spans="1:34" ht="21.95" customHeight="1" x14ac:dyDescent="0.15">
      <c r="A49" s="70">
        <v>21</v>
      </c>
      <c r="B49" s="43" t="s">
        <v>15</v>
      </c>
      <c r="C49" s="8"/>
      <c r="D49" s="40">
        <v>143</v>
      </c>
      <c r="E49" s="40">
        <v>1869</v>
      </c>
      <c r="F49" s="41">
        <v>327</v>
      </c>
      <c r="G49" s="41">
        <v>6817</v>
      </c>
      <c r="H49" s="40">
        <v>54</v>
      </c>
      <c r="I49" s="40">
        <v>517</v>
      </c>
      <c r="J49" s="40">
        <v>330</v>
      </c>
      <c r="K49" s="40">
        <v>1937</v>
      </c>
      <c r="L49" s="40">
        <v>53</v>
      </c>
      <c r="M49" s="40">
        <v>1338</v>
      </c>
      <c r="N49" s="40"/>
      <c r="O49" s="40"/>
      <c r="P49" s="41"/>
      <c r="Q49" s="41"/>
    </row>
    <row r="50" spans="1:34" ht="21.95" customHeight="1" x14ac:dyDescent="0.15">
      <c r="A50" s="69"/>
      <c r="B50" s="19" t="s">
        <v>16</v>
      </c>
      <c r="C50" s="9"/>
      <c r="D50" s="56">
        <v>90</v>
      </c>
      <c r="E50" s="56">
        <v>725</v>
      </c>
      <c r="F50" s="55">
        <v>271</v>
      </c>
      <c r="G50" s="55">
        <v>5556</v>
      </c>
      <c r="H50" s="56">
        <v>54</v>
      </c>
      <c r="I50" s="56">
        <v>517</v>
      </c>
      <c r="J50" s="56">
        <v>320</v>
      </c>
      <c r="K50" s="56">
        <v>1891</v>
      </c>
      <c r="L50" s="42" t="s">
        <v>34</v>
      </c>
      <c r="M50" s="42" t="s">
        <v>34</v>
      </c>
      <c r="N50" s="41"/>
      <c r="O50" s="41"/>
      <c r="P50" s="41"/>
      <c r="Q50" s="41"/>
    </row>
    <row r="51" spans="1:34" ht="21.95" customHeight="1" x14ac:dyDescent="0.15">
      <c r="A51" s="16">
        <v>24</v>
      </c>
      <c r="B51" s="50" t="s">
        <v>54</v>
      </c>
      <c r="C51" s="45"/>
      <c r="D51" s="52">
        <v>87</v>
      </c>
      <c r="E51" s="52">
        <v>765</v>
      </c>
      <c r="F51" s="51">
        <v>283</v>
      </c>
      <c r="G51" s="51">
        <v>5578</v>
      </c>
      <c r="H51" s="52">
        <v>51</v>
      </c>
      <c r="I51" s="52">
        <v>552</v>
      </c>
      <c r="J51" s="52">
        <v>323</v>
      </c>
      <c r="K51" s="52">
        <v>1896</v>
      </c>
      <c r="L51" s="52" t="s">
        <v>34</v>
      </c>
      <c r="M51" s="52" t="s">
        <v>34</v>
      </c>
      <c r="N51" s="40"/>
      <c r="O51" s="40"/>
      <c r="P51" s="41"/>
      <c r="Q51" s="41"/>
    </row>
    <row r="52" spans="1:34" ht="21.95" customHeight="1" x14ac:dyDescent="0.15">
      <c r="A52" s="68">
        <v>26</v>
      </c>
      <c r="B52" s="17" t="s">
        <v>15</v>
      </c>
      <c r="C52" s="8"/>
      <c r="D52" s="54">
        <v>143</v>
      </c>
      <c r="E52" s="54">
        <v>1889</v>
      </c>
      <c r="F52" s="53">
        <v>410</v>
      </c>
      <c r="G52" s="53">
        <v>7246</v>
      </c>
      <c r="H52" s="54">
        <v>52</v>
      </c>
      <c r="I52" s="54">
        <v>844</v>
      </c>
      <c r="J52" s="54">
        <v>318</v>
      </c>
      <c r="K52" s="54">
        <v>1868</v>
      </c>
      <c r="L52" s="54">
        <v>48</v>
      </c>
      <c r="M52" s="54">
        <v>1338</v>
      </c>
      <c r="N52" s="40"/>
      <c r="O52" s="40"/>
      <c r="P52" s="41"/>
      <c r="Q52" s="41"/>
    </row>
    <row r="53" spans="1:34" ht="21.95" customHeight="1" x14ac:dyDescent="0.15">
      <c r="A53" s="69"/>
      <c r="B53" s="19" t="s">
        <v>16</v>
      </c>
      <c r="C53" s="8"/>
      <c r="D53" s="56">
        <v>93</v>
      </c>
      <c r="E53" s="56">
        <v>753</v>
      </c>
      <c r="F53" s="55">
        <v>359</v>
      </c>
      <c r="G53" s="55">
        <v>5899</v>
      </c>
      <c r="H53" s="56">
        <v>52</v>
      </c>
      <c r="I53" s="56">
        <v>844</v>
      </c>
      <c r="J53" s="56">
        <v>310</v>
      </c>
      <c r="K53" s="56">
        <v>1838</v>
      </c>
      <c r="L53" s="55" t="s">
        <v>34</v>
      </c>
      <c r="M53" s="55" t="s">
        <v>34</v>
      </c>
      <c r="N53" s="41"/>
      <c r="O53" s="41"/>
      <c r="P53" s="41"/>
      <c r="Q53" s="41"/>
    </row>
    <row r="54" spans="1:34" ht="21.95" customHeight="1" x14ac:dyDescent="0.15">
      <c r="A54" s="44">
        <v>28</v>
      </c>
      <c r="B54" s="50" t="s">
        <v>54</v>
      </c>
      <c r="C54" s="45"/>
      <c r="D54" s="52">
        <v>96</v>
      </c>
      <c r="E54" s="52">
        <v>779</v>
      </c>
      <c r="F54" s="51">
        <v>382</v>
      </c>
      <c r="G54" s="51">
        <v>6783</v>
      </c>
      <c r="H54" s="52">
        <v>43</v>
      </c>
      <c r="I54" s="52">
        <v>744</v>
      </c>
      <c r="J54" s="52">
        <v>306</v>
      </c>
      <c r="K54" s="52">
        <v>1777</v>
      </c>
      <c r="L54" s="52" t="s">
        <v>34</v>
      </c>
      <c r="M54" s="52" t="s">
        <v>34</v>
      </c>
      <c r="N54" s="40"/>
      <c r="O54" s="40"/>
      <c r="P54" s="41"/>
      <c r="Q54" s="41"/>
    </row>
    <row r="55" spans="1:34" ht="20.100000000000001" customHeight="1" x14ac:dyDescent="0.15">
      <c r="A55" s="16"/>
      <c r="B55" s="38"/>
      <c r="C55" s="8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34" ht="20.100000000000001" customHeight="1" x14ac:dyDescent="0.15">
      <c r="A56" s="7" t="s">
        <v>40</v>
      </c>
      <c r="F56" s="7" t="s">
        <v>41</v>
      </c>
    </row>
    <row r="57" spans="1:34" ht="20.100000000000001" customHeight="1" x14ac:dyDescent="0.15">
      <c r="A57" s="7" t="s">
        <v>42</v>
      </c>
      <c r="F57" s="7" t="s">
        <v>52</v>
      </c>
    </row>
    <row r="58" spans="1:34" ht="20.100000000000001" customHeight="1" x14ac:dyDescent="0.15">
      <c r="A58" s="7"/>
      <c r="F58" s="7" t="s">
        <v>65</v>
      </c>
    </row>
    <row r="59" spans="1:34" ht="20.100000000000001" customHeight="1" x14ac:dyDescent="0.15">
      <c r="A59" s="7"/>
      <c r="F59" s="7"/>
    </row>
    <row r="60" spans="1:34" hidden="1" x14ac:dyDescent="0.15">
      <c r="A60" s="1" t="s">
        <v>27</v>
      </c>
      <c r="Q60" s="5" t="s">
        <v>30</v>
      </c>
      <c r="R60" s="1"/>
      <c r="T60" s="3"/>
      <c r="AH60" s="5" t="s">
        <v>30</v>
      </c>
    </row>
    <row r="61" spans="1:34" s="7" customFormat="1" ht="12" hidden="1" x14ac:dyDescent="0.15">
      <c r="A61" s="98" t="s">
        <v>0</v>
      </c>
      <c r="B61" s="98"/>
      <c r="C61" s="98"/>
      <c r="D61" s="64" t="s">
        <v>3</v>
      </c>
      <c r="E61" s="65"/>
      <c r="F61" s="64" t="s">
        <v>4</v>
      </c>
      <c r="G61" s="65"/>
      <c r="H61" s="64" t="s">
        <v>5</v>
      </c>
      <c r="I61" s="65"/>
      <c r="J61" s="64" t="s">
        <v>6</v>
      </c>
      <c r="K61" s="65"/>
      <c r="L61" s="64" t="s">
        <v>7</v>
      </c>
      <c r="M61" s="65"/>
      <c r="N61" s="64" t="s">
        <v>8</v>
      </c>
      <c r="O61" s="65"/>
      <c r="P61" s="64" t="s">
        <v>9</v>
      </c>
      <c r="Q61" s="95"/>
      <c r="R61" s="98" t="s">
        <v>0</v>
      </c>
      <c r="S61" s="98"/>
      <c r="T61" s="98"/>
      <c r="U61" s="95" t="s">
        <v>3</v>
      </c>
      <c r="V61" s="65"/>
      <c r="W61" s="64" t="s">
        <v>4</v>
      </c>
      <c r="X61" s="65"/>
      <c r="Y61" s="64" t="s">
        <v>5</v>
      </c>
      <c r="Z61" s="65"/>
      <c r="AA61" s="64" t="s">
        <v>6</v>
      </c>
      <c r="AB61" s="65"/>
      <c r="AC61" s="64" t="s">
        <v>7</v>
      </c>
      <c r="AD61" s="65"/>
      <c r="AE61" s="64" t="s">
        <v>8</v>
      </c>
      <c r="AF61" s="65"/>
      <c r="AG61" s="64" t="s">
        <v>9</v>
      </c>
      <c r="AH61" s="95"/>
    </row>
    <row r="62" spans="1:34" s="3" customFormat="1" ht="12" hidden="1" x14ac:dyDescent="0.15">
      <c r="A62" s="99"/>
      <c r="B62" s="99"/>
      <c r="C62" s="99"/>
      <c r="D62" s="10" t="s">
        <v>1</v>
      </c>
      <c r="E62" s="10" t="s">
        <v>2</v>
      </c>
      <c r="F62" s="10" t="s">
        <v>1</v>
      </c>
      <c r="G62" s="10" t="s">
        <v>2</v>
      </c>
      <c r="H62" s="10" t="s">
        <v>1</v>
      </c>
      <c r="I62" s="10" t="s">
        <v>2</v>
      </c>
      <c r="J62" s="10" t="s">
        <v>1</v>
      </c>
      <c r="K62" s="10" t="s">
        <v>2</v>
      </c>
      <c r="L62" s="10" t="s">
        <v>1</v>
      </c>
      <c r="M62" s="10" t="s">
        <v>2</v>
      </c>
      <c r="N62" s="10" t="s">
        <v>1</v>
      </c>
      <c r="O62" s="10" t="s">
        <v>2</v>
      </c>
      <c r="P62" s="10" t="s">
        <v>1</v>
      </c>
      <c r="Q62" s="11" t="s">
        <v>2</v>
      </c>
      <c r="R62" s="99"/>
      <c r="S62" s="99"/>
      <c r="T62" s="99"/>
      <c r="U62" s="12" t="s">
        <v>1</v>
      </c>
      <c r="V62" s="10" t="s">
        <v>2</v>
      </c>
      <c r="W62" s="10" t="s">
        <v>1</v>
      </c>
      <c r="X62" s="10" t="s">
        <v>2</v>
      </c>
      <c r="Y62" s="10" t="s">
        <v>1</v>
      </c>
      <c r="Z62" s="10" t="s">
        <v>2</v>
      </c>
      <c r="AA62" s="10" t="s">
        <v>1</v>
      </c>
      <c r="AB62" s="10" t="s">
        <v>2</v>
      </c>
      <c r="AC62" s="10" t="s">
        <v>1</v>
      </c>
      <c r="AD62" s="10" t="s">
        <v>2</v>
      </c>
      <c r="AE62" s="10" t="s">
        <v>1</v>
      </c>
      <c r="AF62" s="10" t="s">
        <v>2</v>
      </c>
      <c r="AG62" s="10" t="s">
        <v>1</v>
      </c>
      <c r="AH62" s="11" t="s">
        <v>2</v>
      </c>
    </row>
    <row r="63" spans="1:34" hidden="1" x14ac:dyDescent="0.15">
      <c r="A63" s="84" t="s">
        <v>10</v>
      </c>
      <c r="B63" s="78" t="s">
        <v>15</v>
      </c>
      <c r="C63" s="10" t="s">
        <v>11</v>
      </c>
      <c r="D63" s="29">
        <f>SUM(F63,H63,J63,L63,N63,P63,D91,F91,H91,J91,L91,N91,P91)</f>
        <v>3818</v>
      </c>
      <c r="E63" s="30">
        <f>SUM(G63,I63,K63,M63,O63,Q63,E91,G91,I91,K91,M91,O91,Q91)</f>
        <v>31396</v>
      </c>
      <c r="F63" s="30">
        <v>6</v>
      </c>
      <c r="G63" s="30">
        <v>96</v>
      </c>
      <c r="H63" s="30">
        <v>4</v>
      </c>
      <c r="I63" s="30">
        <v>34</v>
      </c>
      <c r="J63" s="30">
        <v>1</v>
      </c>
      <c r="K63" s="30">
        <v>2</v>
      </c>
      <c r="L63" s="30">
        <v>2</v>
      </c>
      <c r="M63" s="30">
        <v>25</v>
      </c>
      <c r="N63" s="30">
        <v>442</v>
      </c>
      <c r="O63" s="30">
        <v>3634</v>
      </c>
      <c r="P63" s="30">
        <v>566</v>
      </c>
      <c r="Q63" s="30">
        <v>10652</v>
      </c>
      <c r="R63" s="84" t="s">
        <v>31</v>
      </c>
      <c r="S63" s="78" t="s">
        <v>15</v>
      </c>
      <c r="T63" s="10" t="s">
        <v>11</v>
      </c>
      <c r="U63" s="29">
        <f>SUM(W63,Y63,AA63,AC63,AE63,AG63,U83,W83,Y83,AA83,AC83,AE83,AG83)</f>
        <v>3582</v>
      </c>
      <c r="V63" s="30">
        <f>SUM(X63,Z63,AB63,AD63,AF63,AH63,V83,X83,Z83,AB83,AD83,AF83,AH83)</f>
        <v>26632</v>
      </c>
      <c r="W63" s="30">
        <v>10</v>
      </c>
      <c r="X63" s="30">
        <v>117</v>
      </c>
      <c r="Y63" s="30">
        <v>4</v>
      </c>
      <c r="Z63" s="30">
        <v>60</v>
      </c>
      <c r="AA63" s="30">
        <v>6</v>
      </c>
      <c r="AB63" s="30">
        <v>18</v>
      </c>
      <c r="AC63" s="30">
        <v>8</v>
      </c>
      <c r="AD63" s="30">
        <v>55</v>
      </c>
      <c r="AE63" s="30">
        <v>445</v>
      </c>
      <c r="AF63" s="30">
        <v>3393</v>
      </c>
      <c r="AG63" s="30">
        <v>481</v>
      </c>
      <c r="AH63" s="30">
        <v>9438</v>
      </c>
    </row>
    <row r="64" spans="1:34" hidden="1" x14ac:dyDescent="0.15">
      <c r="A64" s="85"/>
      <c r="B64" s="79"/>
      <c r="C64" s="10" t="s">
        <v>12</v>
      </c>
      <c r="D64" s="31">
        <f t="shared" ref="D64:E78" si="20">SUM(F64,H64,J64,L64,N64,P64,D92,F92,H92,J92,L92,N92,P92)</f>
        <v>778</v>
      </c>
      <c r="E64" s="22">
        <f t="shared" si="20"/>
        <v>6757</v>
      </c>
      <c r="F64" s="22" t="s">
        <v>34</v>
      </c>
      <c r="G64" s="22" t="s">
        <v>34</v>
      </c>
      <c r="H64" s="22">
        <v>2</v>
      </c>
      <c r="I64" s="22">
        <v>40</v>
      </c>
      <c r="J64" s="22">
        <v>2</v>
      </c>
      <c r="K64" s="22">
        <v>10</v>
      </c>
      <c r="L64" s="22">
        <v>2</v>
      </c>
      <c r="M64" s="22">
        <v>6</v>
      </c>
      <c r="N64" s="22">
        <v>136</v>
      </c>
      <c r="O64" s="22">
        <v>820</v>
      </c>
      <c r="P64" s="22">
        <v>129</v>
      </c>
      <c r="Q64" s="22">
        <v>2178</v>
      </c>
      <c r="R64" s="85"/>
      <c r="S64" s="79"/>
      <c r="T64" s="10" t="s">
        <v>12</v>
      </c>
      <c r="U64" s="22">
        <f t="shared" ref="U64:V78" si="21">SUM(W64,Y64,AA64,AC64,AE64,AG64,U84,W84,Y84,AA84,AC84,AE84,AG84)</f>
        <v>769</v>
      </c>
      <c r="V64" s="22">
        <f t="shared" si="21"/>
        <v>6240</v>
      </c>
      <c r="W64" s="22">
        <v>2</v>
      </c>
      <c r="X64" s="22">
        <v>2</v>
      </c>
      <c r="Y64" s="22">
        <v>2</v>
      </c>
      <c r="Z64" s="22">
        <v>65</v>
      </c>
      <c r="AA64" s="22">
        <v>2</v>
      </c>
      <c r="AB64" s="22">
        <v>8</v>
      </c>
      <c r="AC64" s="22">
        <v>1</v>
      </c>
      <c r="AD64" s="22">
        <v>1</v>
      </c>
      <c r="AE64" s="22">
        <v>115</v>
      </c>
      <c r="AF64" s="22">
        <v>786</v>
      </c>
      <c r="AG64" s="22">
        <v>132</v>
      </c>
      <c r="AH64" s="22">
        <v>1960</v>
      </c>
    </row>
    <row r="65" spans="1:34" hidden="1" x14ac:dyDescent="0.15">
      <c r="A65" s="85"/>
      <c r="B65" s="79"/>
      <c r="C65" s="10" t="s">
        <v>13</v>
      </c>
      <c r="D65" s="31">
        <f t="shared" si="20"/>
        <v>357</v>
      </c>
      <c r="E65" s="22">
        <f t="shared" si="20"/>
        <v>2304</v>
      </c>
      <c r="F65" s="22">
        <v>2</v>
      </c>
      <c r="G65" s="22">
        <v>11</v>
      </c>
      <c r="H65" s="22" t="s">
        <v>34</v>
      </c>
      <c r="I65" s="22" t="s">
        <v>34</v>
      </c>
      <c r="J65" s="22" t="s">
        <v>34</v>
      </c>
      <c r="K65" s="22" t="s">
        <v>34</v>
      </c>
      <c r="L65" s="22" t="s">
        <v>34</v>
      </c>
      <c r="M65" s="22" t="s">
        <v>34</v>
      </c>
      <c r="N65" s="22">
        <v>97</v>
      </c>
      <c r="O65" s="22">
        <v>511</v>
      </c>
      <c r="P65" s="22">
        <v>57</v>
      </c>
      <c r="Q65" s="22">
        <v>919</v>
      </c>
      <c r="R65" s="85"/>
      <c r="S65" s="79"/>
      <c r="T65" s="10" t="s">
        <v>13</v>
      </c>
      <c r="U65" s="22">
        <f t="shared" si="21"/>
        <v>323</v>
      </c>
      <c r="V65" s="22">
        <f t="shared" si="21"/>
        <v>1913</v>
      </c>
      <c r="W65" s="22">
        <v>2</v>
      </c>
      <c r="X65" s="22">
        <v>11</v>
      </c>
      <c r="Y65" s="22" t="s">
        <v>34</v>
      </c>
      <c r="Z65" s="22" t="s">
        <v>34</v>
      </c>
      <c r="AA65" s="22" t="s">
        <v>34</v>
      </c>
      <c r="AB65" s="22" t="s">
        <v>34</v>
      </c>
      <c r="AC65" s="22">
        <v>3</v>
      </c>
      <c r="AD65" s="22">
        <v>39</v>
      </c>
      <c r="AE65" s="22">
        <v>75</v>
      </c>
      <c r="AF65" s="22">
        <v>386</v>
      </c>
      <c r="AG65" s="22">
        <v>66</v>
      </c>
      <c r="AH65" s="22">
        <v>823</v>
      </c>
    </row>
    <row r="66" spans="1:34" hidden="1" x14ac:dyDescent="0.15">
      <c r="A66" s="85"/>
      <c r="B66" s="80"/>
      <c r="C66" s="10" t="s">
        <v>14</v>
      </c>
      <c r="D66" s="32">
        <f t="shared" si="20"/>
        <v>610</v>
      </c>
      <c r="E66" s="33">
        <f t="shared" si="20"/>
        <v>4076</v>
      </c>
      <c r="F66" s="33">
        <v>3</v>
      </c>
      <c r="G66" s="33">
        <v>9</v>
      </c>
      <c r="H66" s="33">
        <v>2</v>
      </c>
      <c r="I66" s="33">
        <v>12</v>
      </c>
      <c r="J66" s="33" t="s">
        <v>34</v>
      </c>
      <c r="K66" s="33" t="s">
        <v>34</v>
      </c>
      <c r="L66" s="33">
        <v>1</v>
      </c>
      <c r="M66" s="33">
        <v>18</v>
      </c>
      <c r="N66" s="33">
        <v>108</v>
      </c>
      <c r="O66" s="33">
        <v>760</v>
      </c>
      <c r="P66" s="33">
        <v>108</v>
      </c>
      <c r="Q66" s="33">
        <v>1228</v>
      </c>
      <c r="R66" s="85"/>
      <c r="S66" s="80"/>
      <c r="T66" s="10" t="s">
        <v>14</v>
      </c>
      <c r="U66" s="32">
        <f t="shared" si="21"/>
        <v>605</v>
      </c>
      <c r="V66" s="33">
        <f t="shared" si="21"/>
        <v>3873</v>
      </c>
      <c r="W66" s="33">
        <v>3</v>
      </c>
      <c r="X66" s="33">
        <v>13</v>
      </c>
      <c r="Y66" s="33">
        <v>2</v>
      </c>
      <c r="Z66" s="33">
        <v>10</v>
      </c>
      <c r="AA66" s="33" t="s">
        <v>34</v>
      </c>
      <c r="AB66" s="33" t="s">
        <v>34</v>
      </c>
      <c r="AC66" s="33">
        <v>8</v>
      </c>
      <c r="AD66" s="33">
        <v>61</v>
      </c>
      <c r="AE66" s="33">
        <v>91</v>
      </c>
      <c r="AF66" s="33">
        <v>814</v>
      </c>
      <c r="AG66" s="33">
        <v>90</v>
      </c>
      <c r="AH66" s="33">
        <v>1071</v>
      </c>
    </row>
    <row r="67" spans="1:34" ht="13.5" hidden="1" customHeight="1" x14ac:dyDescent="0.15">
      <c r="A67" s="85"/>
      <c r="B67" s="81" t="s">
        <v>16</v>
      </c>
      <c r="C67" s="10" t="s">
        <v>11</v>
      </c>
      <c r="D67" s="22">
        <f>SUM(F67,H67,J67,L67,N67,P67,D95,F95,H95,J95,L95,N95,P95)</f>
        <v>3694</v>
      </c>
      <c r="E67" s="22">
        <f>SUM(G67,I67,K67,M67,O67,Q67,E95,G95,I95,K95,M95,O95,Q95)</f>
        <v>28518</v>
      </c>
      <c r="F67" s="22">
        <v>5</v>
      </c>
      <c r="G67" s="22">
        <v>34</v>
      </c>
      <c r="H67" s="22" t="s">
        <v>34</v>
      </c>
      <c r="I67" s="22" t="s">
        <v>34</v>
      </c>
      <c r="J67" s="22">
        <v>1</v>
      </c>
      <c r="K67" s="22">
        <v>2</v>
      </c>
      <c r="L67" s="22">
        <v>2</v>
      </c>
      <c r="M67" s="22">
        <v>25</v>
      </c>
      <c r="N67" s="22">
        <v>442</v>
      </c>
      <c r="O67" s="22">
        <v>3634</v>
      </c>
      <c r="P67" s="22">
        <v>566</v>
      </c>
      <c r="Q67" s="22">
        <v>10652</v>
      </c>
      <c r="R67" s="85"/>
      <c r="S67" s="81" t="s">
        <v>16</v>
      </c>
      <c r="T67" s="10" t="s">
        <v>11</v>
      </c>
      <c r="U67" s="29">
        <f>SUM(W67,Y67,AA67,AC67,AE67,AG67,U87,W87,Y87,AA87,AC87,AE87,AG87)</f>
        <v>3450</v>
      </c>
      <c r="V67" s="30">
        <f>SUM(X67,Z67,AB67,AD67,AF67,AH67,V87,X87,Z87,AB87,AD87,AF87,AH87)</f>
        <v>23658</v>
      </c>
      <c r="W67" s="30">
        <v>9</v>
      </c>
      <c r="X67" s="30">
        <v>56</v>
      </c>
      <c r="Y67" s="30" t="s">
        <v>34</v>
      </c>
      <c r="Z67" s="30" t="s">
        <v>34</v>
      </c>
      <c r="AA67" s="30">
        <v>6</v>
      </c>
      <c r="AB67" s="30">
        <v>18</v>
      </c>
      <c r="AC67" s="30">
        <v>8</v>
      </c>
      <c r="AD67" s="30">
        <v>55</v>
      </c>
      <c r="AE67" s="30">
        <v>445</v>
      </c>
      <c r="AF67" s="30">
        <v>3393</v>
      </c>
      <c r="AG67" s="30">
        <v>481</v>
      </c>
      <c r="AH67" s="30">
        <v>9438</v>
      </c>
    </row>
    <row r="68" spans="1:34" hidden="1" x14ac:dyDescent="0.15">
      <c r="A68" s="85"/>
      <c r="B68" s="82"/>
      <c r="C68" s="10" t="s">
        <v>12</v>
      </c>
      <c r="D68" s="22">
        <f t="shared" si="20"/>
        <v>735</v>
      </c>
      <c r="E68" s="22">
        <f t="shared" si="20"/>
        <v>6047</v>
      </c>
      <c r="F68" s="22" t="s">
        <v>34</v>
      </c>
      <c r="G68" s="22" t="s">
        <v>34</v>
      </c>
      <c r="H68" s="22" t="s">
        <v>34</v>
      </c>
      <c r="I68" s="22" t="s">
        <v>34</v>
      </c>
      <c r="J68" s="22">
        <v>2</v>
      </c>
      <c r="K68" s="22">
        <v>10</v>
      </c>
      <c r="L68" s="22">
        <v>2</v>
      </c>
      <c r="M68" s="22">
        <v>6</v>
      </c>
      <c r="N68" s="22">
        <v>136</v>
      </c>
      <c r="O68" s="22">
        <v>820</v>
      </c>
      <c r="P68" s="22">
        <v>128</v>
      </c>
      <c r="Q68" s="22">
        <v>2176</v>
      </c>
      <c r="R68" s="85"/>
      <c r="S68" s="82"/>
      <c r="T68" s="10" t="s">
        <v>12</v>
      </c>
      <c r="U68" s="22">
        <f t="shared" si="21"/>
        <v>724</v>
      </c>
      <c r="V68" s="22">
        <f t="shared" si="21"/>
        <v>5399</v>
      </c>
      <c r="W68" s="22">
        <v>2</v>
      </c>
      <c r="X68" s="22">
        <v>2</v>
      </c>
      <c r="Y68" s="22" t="s">
        <v>34</v>
      </c>
      <c r="Z68" s="22" t="s">
        <v>34</v>
      </c>
      <c r="AA68" s="22">
        <v>2</v>
      </c>
      <c r="AB68" s="22">
        <v>8</v>
      </c>
      <c r="AC68" s="22">
        <v>1</v>
      </c>
      <c r="AD68" s="22">
        <v>1</v>
      </c>
      <c r="AE68" s="22">
        <v>115</v>
      </c>
      <c r="AF68" s="22">
        <v>786</v>
      </c>
      <c r="AG68" s="22">
        <v>131</v>
      </c>
      <c r="AH68" s="22">
        <v>1958</v>
      </c>
    </row>
    <row r="69" spans="1:34" hidden="1" x14ac:dyDescent="0.15">
      <c r="A69" s="85"/>
      <c r="B69" s="82"/>
      <c r="C69" s="10" t="s">
        <v>13</v>
      </c>
      <c r="D69" s="22">
        <f t="shared" si="20"/>
        <v>341</v>
      </c>
      <c r="E69" s="22">
        <f t="shared" si="20"/>
        <v>2150</v>
      </c>
      <c r="F69" s="22">
        <v>2</v>
      </c>
      <c r="G69" s="22">
        <v>11</v>
      </c>
      <c r="H69" s="22" t="s">
        <v>34</v>
      </c>
      <c r="I69" s="22" t="s">
        <v>34</v>
      </c>
      <c r="J69" s="22" t="s">
        <v>34</v>
      </c>
      <c r="K69" s="22" t="s">
        <v>34</v>
      </c>
      <c r="L69" s="22" t="s">
        <v>34</v>
      </c>
      <c r="M69" s="22" t="s">
        <v>34</v>
      </c>
      <c r="N69" s="22">
        <v>97</v>
      </c>
      <c r="O69" s="22">
        <v>511</v>
      </c>
      <c r="P69" s="22">
        <v>57</v>
      </c>
      <c r="Q69" s="22">
        <v>919</v>
      </c>
      <c r="R69" s="85"/>
      <c r="S69" s="82"/>
      <c r="T69" s="10" t="s">
        <v>13</v>
      </c>
      <c r="U69" s="22">
        <f t="shared" si="21"/>
        <v>307</v>
      </c>
      <c r="V69" s="22">
        <f t="shared" si="21"/>
        <v>1759</v>
      </c>
      <c r="W69" s="22">
        <v>2</v>
      </c>
      <c r="X69" s="22">
        <v>11</v>
      </c>
      <c r="Y69" s="22" t="s">
        <v>34</v>
      </c>
      <c r="Z69" s="22" t="s">
        <v>34</v>
      </c>
      <c r="AA69" s="22" t="s">
        <v>34</v>
      </c>
      <c r="AB69" s="22" t="s">
        <v>34</v>
      </c>
      <c r="AC69" s="22">
        <v>3</v>
      </c>
      <c r="AD69" s="22">
        <v>39</v>
      </c>
      <c r="AE69" s="22">
        <v>75</v>
      </c>
      <c r="AF69" s="22">
        <v>386</v>
      </c>
      <c r="AG69" s="22">
        <v>66</v>
      </c>
      <c r="AH69" s="22">
        <v>823</v>
      </c>
    </row>
    <row r="70" spans="1:34" hidden="1" x14ac:dyDescent="0.15">
      <c r="A70" s="86"/>
      <c r="B70" s="87"/>
      <c r="C70" s="10" t="s">
        <v>14</v>
      </c>
      <c r="D70" s="32">
        <f t="shared" si="20"/>
        <v>569</v>
      </c>
      <c r="E70" s="33">
        <f t="shared" si="20"/>
        <v>3584</v>
      </c>
      <c r="F70" s="33">
        <v>2</v>
      </c>
      <c r="G70" s="33">
        <v>4</v>
      </c>
      <c r="H70" s="33" t="s">
        <v>34</v>
      </c>
      <c r="I70" s="33" t="s">
        <v>34</v>
      </c>
      <c r="J70" s="33" t="s">
        <v>34</v>
      </c>
      <c r="K70" s="33" t="s">
        <v>34</v>
      </c>
      <c r="L70" s="33">
        <v>1</v>
      </c>
      <c r="M70" s="33">
        <v>18</v>
      </c>
      <c r="N70" s="33">
        <v>108</v>
      </c>
      <c r="O70" s="33">
        <v>760</v>
      </c>
      <c r="P70" s="33">
        <v>108</v>
      </c>
      <c r="Q70" s="33">
        <v>1228</v>
      </c>
      <c r="R70" s="86"/>
      <c r="S70" s="87"/>
      <c r="T70" s="10" t="s">
        <v>14</v>
      </c>
      <c r="U70" s="22">
        <f t="shared" si="21"/>
        <v>569</v>
      </c>
      <c r="V70" s="22">
        <f t="shared" si="21"/>
        <v>3405</v>
      </c>
      <c r="W70" s="22">
        <v>2</v>
      </c>
      <c r="X70" s="22">
        <v>2</v>
      </c>
      <c r="Y70" s="22" t="s">
        <v>34</v>
      </c>
      <c r="Z70" s="22" t="s">
        <v>34</v>
      </c>
      <c r="AA70" s="22" t="s">
        <v>34</v>
      </c>
      <c r="AB70" s="22" t="s">
        <v>34</v>
      </c>
      <c r="AC70" s="22">
        <v>8</v>
      </c>
      <c r="AD70" s="22">
        <v>61</v>
      </c>
      <c r="AE70" s="22">
        <v>91</v>
      </c>
      <c r="AF70" s="22">
        <v>814</v>
      </c>
      <c r="AG70" s="22">
        <v>90</v>
      </c>
      <c r="AH70" s="22">
        <v>1071</v>
      </c>
    </row>
    <row r="71" spans="1:34" hidden="1" x14ac:dyDescent="0.15">
      <c r="A71" s="84" t="s">
        <v>17</v>
      </c>
      <c r="B71" s="78" t="s">
        <v>15</v>
      </c>
      <c r="C71" s="10" t="s">
        <v>11</v>
      </c>
      <c r="D71" s="29">
        <f>SUM(F71,H71,J71,L71,N71,P71,D99,F99,H99,J99,L99,N99,P99)</f>
        <v>3794</v>
      </c>
      <c r="E71" s="30">
        <f>SUM(G71,I71,K71,M71,O71,Q71,E99,G99,I99,K99,M99,O99,Q99)</f>
        <v>31126</v>
      </c>
      <c r="F71" s="30">
        <v>6</v>
      </c>
      <c r="G71" s="30">
        <v>94</v>
      </c>
      <c r="H71" s="30">
        <v>2</v>
      </c>
      <c r="I71" s="30">
        <v>19</v>
      </c>
      <c r="J71" s="30">
        <v>2</v>
      </c>
      <c r="K71" s="30">
        <v>21</v>
      </c>
      <c r="L71" s="30">
        <v>2</v>
      </c>
      <c r="M71" s="30">
        <v>40</v>
      </c>
      <c r="N71" s="30">
        <v>479</v>
      </c>
      <c r="O71" s="30">
        <v>3942</v>
      </c>
      <c r="P71" s="30">
        <v>475</v>
      </c>
      <c r="Q71" s="30">
        <v>9179</v>
      </c>
      <c r="R71" s="84" t="s">
        <v>32</v>
      </c>
      <c r="S71" s="78" t="s">
        <v>15</v>
      </c>
      <c r="T71" s="10" t="s">
        <v>11</v>
      </c>
      <c r="U71" s="30">
        <f>SUM(W71,Y71,AA71,AC71,AE71,AG71,U91,W91,Y91,AA91,AC91,AE91,AG91)</f>
        <v>3608</v>
      </c>
      <c r="V71" s="30">
        <f>SUM(X71,Z71,AB71,AD71,AF71,AH71,V91,X91,Z91,AB91,AD91,AF91,AH91)</f>
        <v>27529</v>
      </c>
      <c r="W71" s="30">
        <v>11</v>
      </c>
      <c r="X71" s="30">
        <v>147</v>
      </c>
      <c r="Y71" s="30">
        <v>4</v>
      </c>
      <c r="Z71" s="30">
        <v>50</v>
      </c>
      <c r="AA71" s="30">
        <v>1</v>
      </c>
      <c r="AB71" s="30">
        <v>2</v>
      </c>
      <c r="AC71" s="30">
        <v>8</v>
      </c>
      <c r="AD71" s="30">
        <v>20</v>
      </c>
      <c r="AE71" s="30">
        <v>400</v>
      </c>
      <c r="AF71" s="30">
        <v>3131</v>
      </c>
      <c r="AG71" s="30">
        <v>498</v>
      </c>
      <c r="AH71" s="30">
        <v>9901</v>
      </c>
    </row>
    <row r="72" spans="1:34" hidden="1" x14ac:dyDescent="0.15">
      <c r="A72" s="85"/>
      <c r="B72" s="79"/>
      <c r="C72" s="10" t="s">
        <v>12</v>
      </c>
      <c r="D72" s="22">
        <f t="shared" si="20"/>
        <v>782</v>
      </c>
      <c r="E72" s="22">
        <f t="shared" si="20"/>
        <v>7151</v>
      </c>
      <c r="F72" s="22" t="s">
        <v>34</v>
      </c>
      <c r="G72" s="22" t="s">
        <v>34</v>
      </c>
      <c r="H72" s="22">
        <v>2</v>
      </c>
      <c r="I72" s="22">
        <v>19</v>
      </c>
      <c r="J72" s="22">
        <v>2</v>
      </c>
      <c r="K72" s="22">
        <v>8</v>
      </c>
      <c r="L72" s="22" t="s">
        <v>34</v>
      </c>
      <c r="M72" s="22" t="s">
        <v>34</v>
      </c>
      <c r="N72" s="22">
        <v>141</v>
      </c>
      <c r="O72" s="22">
        <v>936</v>
      </c>
      <c r="P72" s="22">
        <v>119</v>
      </c>
      <c r="Q72" s="22">
        <v>1962</v>
      </c>
      <c r="R72" s="85"/>
      <c r="S72" s="79"/>
      <c r="T72" s="10" t="s">
        <v>12</v>
      </c>
      <c r="U72" s="22">
        <f t="shared" si="21"/>
        <v>781</v>
      </c>
      <c r="V72" s="22">
        <f t="shared" si="21"/>
        <v>6479</v>
      </c>
      <c r="W72" s="22">
        <v>1</v>
      </c>
      <c r="X72" s="22">
        <v>44</v>
      </c>
      <c r="Y72" s="22">
        <v>2</v>
      </c>
      <c r="Z72" s="22">
        <v>54</v>
      </c>
      <c r="AA72" s="22">
        <v>1</v>
      </c>
      <c r="AB72" s="22">
        <v>4</v>
      </c>
      <c r="AC72" s="22">
        <v>2</v>
      </c>
      <c r="AD72" s="22">
        <v>7</v>
      </c>
      <c r="AE72" s="22">
        <v>129</v>
      </c>
      <c r="AF72" s="22">
        <v>800</v>
      </c>
      <c r="AG72" s="22">
        <v>138</v>
      </c>
      <c r="AH72" s="22">
        <v>2110</v>
      </c>
    </row>
    <row r="73" spans="1:34" hidden="1" x14ac:dyDescent="0.15">
      <c r="A73" s="85"/>
      <c r="B73" s="79"/>
      <c r="C73" s="10" t="s">
        <v>13</v>
      </c>
      <c r="D73" s="22">
        <f t="shared" si="20"/>
        <v>354</v>
      </c>
      <c r="E73" s="22">
        <f t="shared" si="20"/>
        <v>2108</v>
      </c>
      <c r="F73" s="22">
        <v>3</v>
      </c>
      <c r="G73" s="22">
        <v>17</v>
      </c>
      <c r="H73" s="22" t="s">
        <v>34</v>
      </c>
      <c r="I73" s="22" t="s">
        <v>34</v>
      </c>
      <c r="J73" s="22" t="s">
        <v>34</v>
      </c>
      <c r="K73" s="22" t="s">
        <v>34</v>
      </c>
      <c r="L73" s="22" t="s">
        <v>34</v>
      </c>
      <c r="M73" s="22" t="s">
        <v>34</v>
      </c>
      <c r="N73" s="22">
        <v>97</v>
      </c>
      <c r="O73" s="22">
        <v>470</v>
      </c>
      <c r="P73" s="22">
        <v>51</v>
      </c>
      <c r="Q73" s="22">
        <v>780</v>
      </c>
      <c r="R73" s="85"/>
      <c r="S73" s="79"/>
      <c r="T73" s="10" t="s">
        <v>13</v>
      </c>
      <c r="U73" s="22">
        <f t="shared" si="21"/>
        <v>364</v>
      </c>
      <c r="V73" s="22">
        <f t="shared" si="21"/>
        <v>1889</v>
      </c>
      <c r="W73" s="22">
        <v>2</v>
      </c>
      <c r="X73" s="22">
        <v>9</v>
      </c>
      <c r="Y73" s="22" t="s">
        <v>34</v>
      </c>
      <c r="Z73" s="22" t="s">
        <v>34</v>
      </c>
      <c r="AA73" s="22" t="s">
        <v>34</v>
      </c>
      <c r="AB73" s="22" t="s">
        <v>34</v>
      </c>
      <c r="AC73" s="22" t="s">
        <v>34</v>
      </c>
      <c r="AD73" s="22" t="s">
        <v>34</v>
      </c>
      <c r="AE73" s="22">
        <v>94</v>
      </c>
      <c r="AF73" s="22">
        <v>451</v>
      </c>
      <c r="AG73" s="22">
        <v>58</v>
      </c>
      <c r="AH73" s="22">
        <v>739</v>
      </c>
    </row>
    <row r="74" spans="1:34" hidden="1" x14ac:dyDescent="0.15">
      <c r="A74" s="85"/>
      <c r="B74" s="80"/>
      <c r="C74" s="10" t="s">
        <v>14</v>
      </c>
      <c r="D74" s="32">
        <f t="shared" si="20"/>
        <v>581</v>
      </c>
      <c r="E74" s="33">
        <f t="shared" si="20"/>
        <v>4129</v>
      </c>
      <c r="F74" s="33">
        <v>1</v>
      </c>
      <c r="G74" s="33">
        <v>3</v>
      </c>
      <c r="H74" s="33">
        <v>2</v>
      </c>
      <c r="I74" s="33">
        <v>13</v>
      </c>
      <c r="J74" s="33" t="s">
        <v>34</v>
      </c>
      <c r="K74" s="33" t="s">
        <v>34</v>
      </c>
      <c r="L74" s="33">
        <v>5</v>
      </c>
      <c r="M74" s="33">
        <v>49</v>
      </c>
      <c r="N74" s="33">
        <v>109</v>
      </c>
      <c r="O74" s="33">
        <v>762</v>
      </c>
      <c r="P74" s="33">
        <v>72</v>
      </c>
      <c r="Q74" s="33">
        <v>1112</v>
      </c>
      <c r="R74" s="85"/>
      <c r="S74" s="80"/>
      <c r="T74" s="10" t="s">
        <v>14</v>
      </c>
      <c r="U74" s="32">
        <f t="shared" si="21"/>
        <v>604</v>
      </c>
      <c r="V74" s="33">
        <f t="shared" si="21"/>
        <v>3793</v>
      </c>
      <c r="W74" s="33">
        <v>1</v>
      </c>
      <c r="X74" s="33">
        <v>7</v>
      </c>
      <c r="Y74" s="33">
        <v>2</v>
      </c>
      <c r="Z74" s="33">
        <v>15</v>
      </c>
      <c r="AA74" s="33" t="s">
        <v>34</v>
      </c>
      <c r="AB74" s="33" t="s">
        <v>34</v>
      </c>
      <c r="AC74" s="33">
        <v>4</v>
      </c>
      <c r="AD74" s="33">
        <v>26</v>
      </c>
      <c r="AE74" s="33">
        <v>100</v>
      </c>
      <c r="AF74" s="33">
        <v>710</v>
      </c>
      <c r="AG74" s="33">
        <v>103</v>
      </c>
      <c r="AH74" s="33">
        <v>1042</v>
      </c>
    </row>
    <row r="75" spans="1:34" ht="13.5" hidden="1" customHeight="1" x14ac:dyDescent="0.15">
      <c r="A75" s="85"/>
      <c r="B75" s="81" t="s">
        <v>16</v>
      </c>
      <c r="C75" s="10" t="s">
        <v>11</v>
      </c>
      <c r="D75" s="29">
        <f>SUM(F75,H75,J75,L75,N75,P75,D103,F103,H103,J103,L103,N103,P103)</f>
        <v>3677</v>
      </c>
      <c r="E75" s="30">
        <f>SUM(G75,I75,K75,M75,O75,Q75,E103,G103,I103,K103,M103,O103,Q103)</f>
        <v>28124</v>
      </c>
      <c r="F75" s="30">
        <v>5</v>
      </c>
      <c r="G75" s="30">
        <v>29</v>
      </c>
      <c r="H75" s="30" t="s">
        <v>34</v>
      </c>
      <c r="I75" s="30" t="s">
        <v>34</v>
      </c>
      <c r="J75" s="30">
        <v>2</v>
      </c>
      <c r="K75" s="30">
        <v>21</v>
      </c>
      <c r="L75" s="30">
        <v>2</v>
      </c>
      <c r="M75" s="30">
        <v>40</v>
      </c>
      <c r="N75" s="30">
        <v>479</v>
      </c>
      <c r="O75" s="30">
        <v>3942</v>
      </c>
      <c r="P75" s="30">
        <v>475</v>
      </c>
      <c r="Q75" s="30">
        <v>9179</v>
      </c>
      <c r="R75" s="85"/>
      <c r="S75" s="81" t="s">
        <v>16</v>
      </c>
      <c r="T75" s="10" t="s">
        <v>11</v>
      </c>
      <c r="U75" s="29">
        <f>SUM(W75,Y75,AA75,AC75,AE75,AG75,U95,W95,Y95,AA95,AC95,AE95,AG95)</f>
        <v>3484</v>
      </c>
      <c r="V75" s="30">
        <f>SUM(X75,Z75,AB75,AD75,AF75,AH75,V95,X95,Z95,AB95,AD95,AF95,AH95)</f>
        <v>24810</v>
      </c>
      <c r="W75" s="30">
        <v>10</v>
      </c>
      <c r="X75" s="30">
        <v>77</v>
      </c>
      <c r="Y75" s="30" t="s">
        <v>34</v>
      </c>
      <c r="Z75" s="30" t="s">
        <v>34</v>
      </c>
      <c r="AA75" s="30">
        <v>1</v>
      </c>
      <c r="AB75" s="30">
        <v>2</v>
      </c>
      <c r="AC75" s="30">
        <v>8</v>
      </c>
      <c r="AD75" s="30">
        <v>20</v>
      </c>
      <c r="AE75" s="30">
        <v>400</v>
      </c>
      <c r="AF75" s="30">
        <v>3131</v>
      </c>
      <c r="AG75" s="30">
        <v>498</v>
      </c>
      <c r="AH75" s="30">
        <v>9901</v>
      </c>
    </row>
    <row r="76" spans="1:34" hidden="1" x14ac:dyDescent="0.15">
      <c r="A76" s="85"/>
      <c r="B76" s="82"/>
      <c r="C76" s="10" t="s">
        <v>12</v>
      </c>
      <c r="D76" s="22">
        <f t="shared" si="20"/>
        <v>740</v>
      </c>
      <c r="E76" s="22">
        <f t="shared" si="20"/>
        <v>6435</v>
      </c>
      <c r="F76" s="22" t="s">
        <v>34</v>
      </c>
      <c r="G76" s="22" t="s">
        <v>34</v>
      </c>
      <c r="H76" s="22" t="s">
        <v>34</v>
      </c>
      <c r="I76" s="22" t="s">
        <v>34</v>
      </c>
      <c r="J76" s="22">
        <v>2</v>
      </c>
      <c r="K76" s="22">
        <v>8</v>
      </c>
      <c r="L76" s="22" t="s">
        <v>34</v>
      </c>
      <c r="M76" s="22" t="s">
        <v>34</v>
      </c>
      <c r="N76" s="22">
        <v>141</v>
      </c>
      <c r="O76" s="22">
        <v>936</v>
      </c>
      <c r="P76" s="22">
        <v>118</v>
      </c>
      <c r="Q76" s="22">
        <v>1960</v>
      </c>
      <c r="R76" s="85"/>
      <c r="S76" s="82"/>
      <c r="T76" s="10" t="s">
        <v>12</v>
      </c>
      <c r="U76" s="22">
        <f t="shared" si="21"/>
        <v>736</v>
      </c>
      <c r="V76" s="22">
        <f t="shared" si="21"/>
        <v>5649</v>
      </c>
      <c r="W76" s="22">
        <v>1</v>
      </c>
      <c r="X76" s="22">
        <v>44</v>
      </c>
      <c r="Y76" s="22" t="s">
        <v>34</v>
      </c>
      <c r="Z76" s="22" t="s">
        <v>34</v>
      </c>
      <c r="AA76" s="22">
        <v>1</v>
      </c>
      <c r="AB76" s="22">
        <v>4</v>
      </c>
      <c r="AC76" s="22">
        <v>2</v>
      </c>
      <c r="AD76" s="22">
        <v>7</v>
      </c>
      <c r="AE76" s="22">
        <v>129</v>
      </c>
      <c r="AF76" s="22">
        <v>800</v>
      </c>
      <c r="AG76" s="22">
        <v>137</v>
      </c>
      <c r="AH76" s="22">
        <v>2108</v>
      </c>
    </row>
    <row r="77" spans="1:34" hidden="1" x14ac:dyDescent="0.15">
      <c r="A77" s="85"/>
      <c r="B77" s="82"/>
      <c r="C77" s="10" t="s">
        <v>13</v>
      </c>
      <c r="D77" s="22">
        <f t="shared" si="20"/>
        <v>336</v>
      </c>
      <c r="E77" s="22">
        <f t="shared" si="20"/>
        <v>1904</v>
      </c>
      <c r="F77" s="22">
        <v>3</v>
      </c>
      <c r="G77" s="22">
        <v>17</v>
      </c>
      <c r="H77" s="22" t="s">
        <v>34</v>
      </c>
      <c r="I77" s="22" t="s">
        <v>34</v>
      </c>
      <c r="J77" s="22" t="s">
        <v>34</v>
      </c>
      <c r="K77" s="22" t="s">
        <v>34</v>
      </c>
      <c r="L77" s="22" t="s">
        <v>34</v>
      </c>
      <c r="M77" s="22" t="s">
        <v>34</v>
      </c>
      <c r="N77" s="22">
        <v>97</v>
      </c>
      <c r="O77" s="22">
        <v>470</v>
      </c>
      <c r="P77" s="22">
        <v>51</v>
      </c>
      <c r="Q77" s="22">
        <v>780</v>
      </c>
      <c r="R77" s="85"/>
      <c r="S77" s="82"/>
      <c r="T77" s="10" t="s">
        <v>13</v>
      </c>
      <c r="U77" s="22">
        <f t="shared" si="21"/>
        <v>346</v>
      </c>
      <c r="V77" s="22">
        <f t="shared" si="21"/>
        <v>1741</v>
      </c>
      <c r="W77" s="22">
        <v>2</v>
      </c>
      <c r="X77" s="22">
        <v>9</v>
      </c>
      <c r="Y77" s="22" t="s">
        <v>34</v>
      </c>
      <c r="Z77" s="22" t="s">
        <v>34</v>
      </c>
      <c r="AA77" s="22" t="s">
        <v>34</v>
      </c>
      <c r="AB77" s="22" t="s">
        <v>34</v>
      </c>
      <c r="AC77" s="22" t="s">
        <v>34</v>
      </c>
      <c r="AD77" s="22" t="s">
        <v>34</v>
      </c>
      <c r="AE77" s="22">
        <v>94</v>
      </c>
      <c r="AF77" s="22">
        <v>451</v>
      </c>
      <c r="AG77" s="22">
        <v>58</v>
      </c>
      <c r="AH77" s="22">
        <v>739</v>
      </c>
    </row>
    <row r="78" spans="1:34" ht="14.25" hidden="1" thickBot="1" x14ac:dyDescent="0.2">
      <c r="A78" s="86"/>
      <c r="B78" s="87"/>
      <c r="C78" s="10" t="s">
        <v>14</v>
      </c>
      <c r="D78" s="22">
        <f t="shared" si="20"/>
        <v>541</v>
      </c>
      <c r="E78" s="22">
        <f t="shared" si="20"/>
        <v>3651</v>
      </c>
      <c r="F78" s="22">
        <v>1</v>
      </c>
      <c r="G78" s="22">
        <v>3</v>
      </c>
      <c r="H78" s="22" t="s">
        <v>34</v>
      </c>
      <c r="I78" s="22" t="s">
        <v>34</v>
      </c>
      <c r="J78" s="22" t="s">
        <v>34</v>
      </c>
      <c r="K78" s="22" t="s">
        <v>34</v>
      </c>
      <c r="L78" s="22">
        <v>5</v>
      </c>
      <c r="M78" s="22">
        <v>49</v>
      </c>
      <c r="N78" s="22">
        <v>109</v>
      </c>
      <c r="O78" s="22">
        <v>762</v>
      </c>
      <c r="P78" s="22">
        <v>72</v>
      </c>
      <c r="Q78" s="22">
        <v>1112</v>
      </c>
      <c r="R78" s="106"/>
      <c r="S78" s="83"/>
      <c r="T78" s="34" t="s">
        <v>14</v>
      </c>
      <c r="U78" s="35">
        <f t="shared" si="21"/>
        <v>568</v>
      </c>
      <c r="V78" s="35">
        <f t="shared" si="21"/>
        <v>3360</v>
      </c>
      <c r="W78" s="35" t="s">
        <v>34</v>
      </c>
      <c r="X78" s="35" t="s">
        <v>34</v>
      </c>
      <c r="Y78" s="35" t="s">
        <v>34</v>
      </c>
      <c r="Z78" s="35" t="s">
        <v>34</v>
      </c>
      <c r="AA78" s="35" t="s">
        <v>34</v>
      </c>
      <c r="AB78" s="35" t="s">
        <v>34</v>
      </c>
      <c r="AC78" s="35">
        <v>4</v>
      </c>
      <c r="AD78" s="35">
        <v>26</v>
      </c>
      <c r="AE78" s="35">
        <v>100</v>
      </c>
      <c r="AF78" s="35">
        <v>710</v>
      </c>
      <c r="AG78" s="35">
        <v>103</v>
      </c>
      <c r="AH78" s="35">
        <v>1042</v>
      </c>
    </row>
    <row r="79" spans="1:34" hidden="1" x14ac:dyDescent="0.15">
      <c r="A79" s="68" t="s">
        <v>18</v>
      </c>
      <c r="B79" s="78" t="s">
        <v>15</v>
      </c>
      <c r="C79" s="10" t="s">
        <v>11</v>
      </c>
      <c r="D79" s="30">
        <f>SUM(F79,H79,J79,L79,N79,P79,D107,F107,H107,J107,L107,N107,P107)</f>
        <v>3752</v>
      </c>
      <c r="E79" s="30">
        <f>SUM(G79,I79,K79,M79,O79,Q79,E107,G107,I107,K107,M107,O107,Q107)</f>
        <v>31647</v>
      </c>
      <c r="F79" s="30">
        <v>7</v>
      </c>
      <c r="G79" s="30">
        <v>102</v>
      </c>
      <c r="H79" s="30">
        <v>2</v>
      </c>
      <c r="I79" s="30">
        <v>6</v>
      </c>
      <c r="J79" s="30">
        <v>1</v>
      </c>
      <c r="K79" s="30">
        <v>13</v>
      </c>
      <c r="L79" s="30">
        <v>1</v>
      </c>
      <c r="M79" s="30">
        <v>13</v>
      </c>
      <c r="N79" s="30">
        <v>448</v>
      </c>
      <c r="O79" s="30">
        <v>3114</v>
      </c>
      <c r="P79" s="30">
        <v>409</v>
      </c>
      <c r="Q79" s="30">
        <v>8050</v>
      </c>
      <c r="R79" s="26"/>
      <c r="S79" s="27"/>
      <c r="T79" s="3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idden="1" x14ac:dyDescent="0.15">
      <c r="A80" s="70"/>
      <c r="B80" s="79"/>
      <c r="C80" s="10" t="s">
        <v>12</v>
      </c>
      <c r="D80" s="22">
        <f t="shared" ref="D80:E86" si="22">SUM(F80,H80,J80,L80,N80,P80,D108,F108,H108,J108,L108,N108,P108)</f>
        <v>790</v>
      </c>
      <c r="E80" s="22">
        <f t="shared" si="22"/>
        <v>7183</v>
      </c>
      <c r="F80" s="22">
        <v>1</v>
      </c>
      <c r="G80" s="22">
        <v>2</v>
      </c>
      <c r="H80" s="22">
        <v>1</v>
      </c>
      <c r="I80" s="22">
        <v>21</v>
      </c>
      <c r="J80" s="22">
        <v>2</v>
      </c>
      <c r="K80" s="22">
        <v>13</v>
      </c>
      <c r="L80" s="22" t="s">
        <v>34</v>
      </c>
      <c r="M80" s="22" t="s">
        <v>34</v>
      </c>
      <c r="N80" s="22">
        <v>148</v>
      </c>
      <c r="O80" s="22">
        <v>911</v>
      </c>
      <c r="P80" s="22">
        <v>101</v>
      </c>
      <c r="Q80" s="22">
        <v>1530</v>
      </c>
      <c r="T80" s="3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idden="1" x14ac:dyDescent="0.15">
      <c r="A81" s="70"/>
      <c r="B81" s="79"/>
      <c r="C81" s="10" t="s">
        <v>13</v>
      </c>
      <c r="D81" s="22">
        <f t="shared" si="22"/>
        <v>341</v>
      </c>
      <c r="E81" s="22">
        <f t="shared" si="22"/>
        <v>2144</v>
      </c>
      <c r="F81" s="22">
        <v>4</v>
      </c>
      <c r="G81" s="22">
        <v>33</v>
      </c>
      <c r="H81" s="22">
        <v>1</v>
      </c>
      <c r="I81" s="22">
        <v>3</v>
      </c>
      <c r="J81" s="22" t="s">
        <v>34</v>
      </c>
      <c r="K81" s="22" t="s">
        <v>34</v>
      </c>
      <c r="L81" s="22" t="s">
        <v>34</v>
      </c>
      <c r="M81" s="22" t="s">
        <v>34</v>
      </c>
      <c r="N81" s="22">
        <v>87</v>
      </c>
      <c r="O81" s="22">
        <v>349</v>
      </c>
      <c r="P81" s="22">
        <v>48</v>
      </c>
      <c r="Q81" s="22">
        <v>813</v>
      </c>
      <c r="R81" s="98" t="s">
        <v>0</v>
      </c>
      <c r="S81" s="98"/>
      <c r="T81" s="100"/>
      <c r="U81" s="102" t="s">
        <v>20</v>
      </c>
      <c r="V81" s="103"/>
      <c r="W81" s="64" t="s">
        <v>21</v>
      </c>
      <c r="X81" s="65"/>
      <c r="Y81" s="64" t="s">
        <v>22</v>
      </c>
      <c r="Z81" s="95"/>
      <c r="AA81" s="95" t="s">
        <v>23</v>
      </c>
      <c r="AB81" s="65"/>
      <c r="AC81" s="64" t="s">
        <v>24</v>
      </c>
      <c r="AD81" s="65"/>
      <c r="AE81" s="64" t="s">
        <v>25</v>
      </c>
      <c r="AF81" s="65"/>
      <c r="AG81" s="64" t="s">
        <v>26</v>
      </c>
      <c r="AH81" s="95"/>
    </row>
    <row r="82" spans="1:34" hidden="1" x14ac:dyDescent="0.15">
      <c r="A82" s="70"/>
      <c r="B82" s="80"/>
      <c r="C82" s="10" t="s">
        <v>14</v>
      </c>
      <c r="D82" s="32">
        <f t="shared" si="22"/>
        <v>596</v>
      </c>
      <c r="E82" s="33">
        <f t="shared" si="22"/>
        <v>4072</v>
      </c>
      <c r="F82" s="33">
        <v>10</v>
      </c>
      <c r="G82" s="33">
        <v>55</v>
      </c>
      <c r="H82" s="33">
        <v>3</v>
      </c>
      <c r="I82" s="33">
        <v>13</v>
      </c>
      <c r="J82" s="33" t="s">
        <v>34</v>
      </c>
      <c r="K82" s="33" t="s">
        <v>34</v>
      </c>
      <c r="L82" s="33">
        <v>4</v>
      </c>
      <c r="M82" s="33">
        <v>24</v>
      </c>
      <c r="N82" s="33">
        <v>114</v>
      </c>
      <c r="O82" s="33">
        <v>709</v>
      </c>
      <c r="P82" s="33">
        <v>66</v>
      </c>
      <c r="Q82" s="33">
        <v>1023</v>
      </c>
      <c r="R82" s="99"/>
      <c r="S82" s="99"/>
      <c r="T82" s="101"/>
      <c r="U82" s="10" t="s">
        <v>1</v>
      </c>
      <c r="V82" s="10" t="s">
        <v>2</v>
      </c>
      <c r="W82" s="10" t="s">
        <v>1</v>
      </c>
      <c r="X82" s="10" t="s">
        <v>2</v>
      </c>
      <c r="Y82" s="10" t="s">
        <v>1</v>
      </c>
      <c r="Z82" s="11" t="s">
        <v>2</v>
      </c>
      <c r="AA82" s="12" t="s">
        <v>1</v>
      </c>
      <c r="AB82" s="10" t="s">
        <v>2</v>
      </c>
      <c r="AC82" s="10" t="s">
        <v>1</v>
      </c>
      <c r="AD82" s="10" t="s">
        <v>2</v>
      </c>
      <c r="AE82" s="10" t="s">
        <v>1</v>
      </c>
      <c r="AF82" s="10" t="s">
        <v>2</v>
      </c>
      <c r="AG82" s="10" t="s">
        <v>1</v>
      </c>
      <c r="AH82" s="11" t="s">
        <v>2</v>
      </c>
    </row>
    <row r="83" spans="1:34" hidden="1" x14ac:dyDescent="0.15">
      <c r="A83" s="70"/>
      <c r="B83" s="81" t="s">
        <v>16</v>
      </c>
      <c r="C83" s="10" t="s">
        <v>11</v>
      </c>
      <c r="D83" s="29">
        <f>SUM(F83,H83,J83,L83,N83,P83,D111,F111,H111,J111,L111,N111,P111)</f>
        <v>3618</v>
      </c>
      <c r="E83" s="30">
        <f>SUM(G83,I83,K83,M83,O83,Q83,E111,G111,I111,K111,M111,O111,Q111)</f>
        <v>28640</v>
      </c>
      <c r="F83" s="30">
        <v>6</v>
      </c>
      <c r="G83" s="30">
        <v>42</v>
      </c>
      <c r="H83" s="30" t="s">
        <v>34</v>
      </c>
      <c r="I83" s="30" t="s">
        <v>34</v>
      </c>
      <c r="J83" s="30">
        <v>1</v>
      </c>
      <c r="K83" s="30">
        <v>13</v>
      </c>
      <c r="L83" s="30">
        <v>1</v>
      </c>
      <c r="M83" s="30">
        <v>13</v>
      </c>
      <c r="N83" s="30">
        <v>448</v>
      </c>
      <c r="O83" s="30">
        <v>3114</v>
      </c>
      <c r="P83" s="30">
        <v>409</v>
      </c>
      <c r="Q83" s="30">
        <v>8050</v>
      </c>
      <c r="R83" s="88" t="s">
        <v>31</v>
      </c>
      <c r="S83" s="78" t="s">
        <v>15</v>
      </c>
      <c r="T83" s="10" t="s">
        <v>11</v>
      </c>
      <c r="U83" s="29">
        <v>8</v>
      </c>
      <c r="V83" s="30">
        <v>169</v>
      </c>
      <c r="W83" s="30">
        <v>68</v>
      </c>
      <c r="X83" s="30">
        <v>1308</v>
      </c>
      <c r="Y83" s="30">
        <v>1630</v>
      </c>
      <c r="Z83" s="30">
        <v>6316</v>
      </c>
      <c r="AA83" s="30">
        <v>42</v>
      </c>
      <c r="AB83" s="30">
        <v>593</v>
      </c>
      <c r="AC83" s="30">
        <v>72</v>
      </c>
      <c r="AD83" s="30">
        <v>167</v>
      </c>
      <c r="AE83" s="30">
        <v>777</v>
      </c>
      <c r="AF83" s="30">
        <v>4274</v>
      </c>
      <c r="AG83" s="30">
        <v>31</v>
      </c>
      <c r="AH83" s="30">
        <v>724</v>
      </c>
    </row>
    <row r="84" spans="1:34" hidden="1" x14ac:dyDescent="0.15">
      <c r="A84" s="70"/>
      <c r="B84" s="82"/>
      <c r="C84" s="10" t="s">
        <v>12</v>
      </c>
      <c r="D84" s="22">
        <f t="shared" si="22"/>
        <v>747</v>
      </c>
      <c r="E84" s="22">
        <f t="shared" si="22"/>
        <v>6461</v>
      </c>
      <c r="F84" s="22">
        <v>1</v>
      </c>
      <c r="G84" s="22">
        <v>2</v>
      </c>
      <c r="H84" s="22" t="s">
        <v>34</v>
      </c>
      <c r="I84" s="22" t="s">
        <v>34</v>
      </c>
      <c r="J84" s="22">
        <v>2</v>
      </c>
      <c r="K84" s="22">
        <v>13</v>
      </c>
      <c r="L84" s="22" t="s">
        <v>34</v>
      </c>
      <c r="M84" s="22" t="s">
        <v>34</v>
      </c>
      <c r="N84" s="22">
        <v>148</v>
      </c>
      <c r="O84" s="22">
        <v>911</v>
      </c>
      <c r="P84" s="22">
        <v>100</v>
      </c>
      <c r="Q84" s="22">
        <v>1528</v>
      </c>
      <c r="R84" s="88"/>
      <c r="S84" s="79"/>
      <c r="T84" s="10" t="s">
        <v>12</v>
      </c>
      <c r="U84" s="22" t="s">
        <v>34</v>
      </c>
      <c r="V84" s="22" t="s">
        <v>34</v>
      </c>
      <c r="W84" s="22">
        <v>13</v>
      </c>
      <c r="X84" s="22">
        <v>76</v>
      </c>
      <c r="Y84" s="22">
        <v>337</v>
      </c>
      <c r="Z84" s="22">
        <v>1197</v>
      </c>
      <c r="AA84" s="22">
        <v>5</v>
      </c>
      <c r="AB84" s="22">
        <v>53</v>
      </c>
      <c r="AC84" s="22">
        <v>6</v>
      </c>
      <c r="AD84" s="22">
        <v>19</v>
      </c>
      <c r="AE84" s="22">
        <v>143</v>
      </c>
      <c r="AF84" s="22">
        <v>1802</v>
      </c>
      <c r="AG84" s="22">
        <v>11</v>
      </c>
      <c r="AH84" s="22">
        <v>271</v>
      </c>
    </row>
    <row r="85" spans="1:34" hidden="1" x14ac:dyDescent="0.15">
      <c r="A85" s="70"/>
      <c r="B85" s="82"/>
      <c r="C85" s="10" t="s">
        <v>13</v>
      </c>
      <c r="D85" s="22">
        <f t="shared" si="22"/>
        <v>314</v>
      </c>
      <c r="E85" s="22">
        <f t="shared" si="22"/>
        <v>1909</v>
      </c>
      <c r="F85" s="22">
        <v>4</v>
      </c>
      <c r="G85" s="22">
        <v>33</v>
      </c>
      <c r="H85" s="22">
        <v>1</v>
      </c>
      <c r="I85" s="22">
        <v>3</v>
      </c>
      <c r="J85" s="22" t="s">
        <v>34</v>
      </c>
      <c r="K85" s="22" t="s">
        <v>34</v>
      </c>
      <c r="L85" s="22" t="s">
        <v>34</v>
      </c>
      <c r="M85" s="22" t="s">
        <v>34</v>
      </c>
      <c r="N85" s="22">
        <v>87</v>
      </c>
      <c r="O85" s="22">
        <v>349</v>
      </c>
      <c r="P85" s="22">
        <v>48</v>
      </c>
      <c r="Q85" s="22">
        <v>813</v>
      </c>
      <c r="R85" s="88"/>
      <c r="S85" s="79"/>
      <c r="T85" s="10" t="s">
        <v>13</v>
      </c>
      <c r="U85" s="22" t="s">
        <v>34</v>
      </c>
      <c r="V85" s="22" t="s">
        <v>34</v>
      </c>
      <c r="W85" s="22">
        <v>6</v>
      </c>
      <c r="X85" s="22">
        <v>27</v>
      </c>
      <c r="Y85" s="22">
        <v>98</v>
      </c>
      <c r="Z85" s="22">
        <v>311</v>
      </c>
      <c r="AA85" s="22">
        <v>1</v>
      </c>
      <c r="AB85" s="22">
        <v>2</v>
      </c>
      <c r="AC85" s="22">
        <v>3</v>
      </c>
      <c r="AD85" s="22">
        <v>7</v>
      </c>
      <c r="AE85" s="22">
        <v>64</v>
      </c>
      <c r="AF85" s="22">
        <v>243</v>
      </c>
      <c r="AG85" s="22">
        <v>5</v>
      </c>
      <c r="AH85" s="22">
        <v>64</v>
      </c>
    </row>
    <row r="86" spans="1:34" ht="14.25" hidden="1" thickBot="1" x14ac:dyDescent="0.2">
      <c r="A86" s="93"/>
      <c r="B86" s="83"/>
      <c r="C86" s="34" t="s">
        <v>14</v>
      </c>
      <c r="D86" s="35">
        <f t="shared" si="22"/>
        <v>549</v>
      </c>
      <c r="E86" s="35">
        <f t="shared" si="22"/>
        <v>3565</v>
      </c>
      <c r="F86" s="35">
        <v>10</v>
      </c>
      <c r="G86" s="35">
        <v>55</v>
      </c>
      <c r="H86" s="35">
        <v>1</v>
      </c>
      <c r="I86" s="35">
        <v>1</v>
      </c>
      <c r="J86" s="35" t="s">
        <v>34</v>
      </c>
      <c r="K86" s="35" t="s">
        <v>34</v>
      </c>
      <c r="L86" s="35">
        <v>4</v>
      </c>
      <c r="M86" s="35">
        <v>24</v>
      </c>
      <c r="N86" s="35">
        <v>114</v>
      </c>
      <c r="O86" s="35">
        <v>709</v>
      </c>
      <c r="P86" s="35">
        <v>66</v>
      </c>
      <c r="Q86" s="35">
        <v>1023</v>
      </c>
      <c r="R86" s="88"/>
      <c r="S86" s="80"/>
      <c r="T86" s="10" t="s">
        <v>14</v>
      </c>
      <c r="U86" s="32">
        <v>2</v>
      </c>
      <c r="V86" s="33">
        <v>12</v>
      </c>
      <c r="W86" s="33">
        <v>10</v>
      </c>
      <c r="X86" s="33">
        <v>135</v>
      </c>
      <c r="Y86" s="33">
        <v>232</v>
      </c>
      <c r="Z86" s="33">
        <v>666</v>
      </c>
      <c r="AA86" s="33">
        <v>2</v>
      </c>
      <c r="AB86" s="33">
        <v>35</v>
      </c>
      <c r="AC86" s="33">
        <v>3</v>
      </c>
      <c r="AD86" s="33">
        <v>6</v>
      </c>
      <c r="AE86" s="33">
        <v>151</v>
      </c>
      <c r="AF86" s="33">
        <v>875</v>
      </c>
      <c r="AG86" s="33">
        <v>11</v>
      </c>
      <c r="AH86" s="33">
        <v>175</v>
      </c>
    </row>
    <row r="87" spans="1:34" ht="11.25" hidden="1" customHeight="1" x14ac:dyDescent="0.15">
      <c r="A87" s="26"/>
      <c r="B87" s="2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88"/>
      <c r="S87" s="91" t="s">
        <v>16</v>
      </c>
      <c r="T87" s="10" t="s">
        <v>11</v>
      </c>
      <c r="U87" s="29">
        <v>4</v>
      </c>
      <c r="V87" s="30">
        <v>87</v>
      </c>
      <c r="W87" s="30">
        <v>50</v>
      </c>
      <c r="X87" s="30">
        <v>751</v>
      </c>
      <c r="Y87" s="30">
        <v>1628</v>
      </c>
      <c r="Z87" s="30">
        <v>6284</v>
      </c>
      <c r="AA87" s="30">
        <v>40</v>
      </c>
      <c r="AB87" s="30">
        <v>577</v>
      </c>
      <c r="AC87" s="30">
        <v>70</v>
      </c>
      <c r="AD87" s="30">
        <v>156</v>
      </c>
      <c r="AE87" s="30">
        <v>709</v>
      </c>
      <c r="AF87" s="30">
        <v>2843</v>
      </c>
      <c r="AG87" s="30" t="s">
        <v>34</v>
      </c>
      <c r="AH87" s="30" t="s">
        <v>34</v>
      </c>
    </row>
    <row r="88" spans="1:34" ht="11.25" hidden="1" customHeight="1" thickBot="1" x14ac:dyDescent="0.2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88"/>
      <c r="S88" s="91"/>
      <c r="T88" s="10" t="s">
        <v>12</v>
      </c>
      <c r="U88" s="22" t="s">
        <v>34</v>
      </c>
      <c r="V88" s="22" t="s">
        <v>34</v>
      </c>
      <c r="W88" s="22">
        <v>7</v>
      </c>
      <c r="X88" s="22">
        <v>30</v>
      </c>
      <c r="Y88" s="22">
        <v>335</v>
      </c>
      <c r="Z88" s="22">
        <v>1178</v>
      </c>
      <c r="AA88" s="22">
        <v>5</v>
      </c>
      <c r="AB88" s="22">
        <v>53</v>
      </c>
      <c r="AC88" s="22">
        <v>6</v>
      </c>
      <c r="AD88" s="22">
        <v>19</v>
      </c>
      <c r="AE88" s="22">
        <v>120</v>
      </c>
      <c r="AF88" s="22">
        <v>1364</v>
      </c>
      <c r="AG88" s="22" t="s">
        <v>34</v>
      </c>
      <c r="AH88" s="22" t="s">
        <v>34</v>
      </c>
    </row>
    <row r="89" spans="1:34" s="7" customFormat="1" hidden="1" x14ac:dyDescent="0.15">
      <c r="A89" s="95" t="s">
        <v>0</v>
      </c>
      <c r="B89" s="95"/>
      <c r="C89" s="65"/>
      <c r="D89" s="94" t="s">
        <v>20</v>
      </c>
      <c r="E89" s="94"/>
      <c r="F89" s="63" t="s">
        <v>21</v>
      </c>
      <c r="G89" s="63"/>
      <c r="H89" s="63" t="s">
        <v>22</v>
      </c>
      <c r="I89" s="64"/>
      <c r="J89" s="65" t="s">
        <v>23</v>
      </c>
      <c r="K89" s="63"/>
      <c r="L89" s="63" t="s">
        <v>24</v>
      </c>
      <c r="M89" s="63"/>
      <c r="N89" s="63" t="s">
        <v>25</v>
      </c>
      <c r="O89" s="63"/>
      <c r="P89" s="63" t="s">
        <v>26</v>
      </c>
      <c r="Q89" s="64"/>
      <c r="R89" s="88"/>
      <c r="S89" s="91"/>
      <c r="T89" s="10" t="s">
        <v>13</v>
      </c>
      <c r="U89" s="22" t="s">
        <v>34</v>
      </c>
      <c r="V89" s="22" t="s">
        <v>34</v>
      </c>
      <c r="W89" s="22">
        <v>4</v>
      </c>
      <c r="X89" s="22">
        <v>12</v>
      </c>
      <c r="Y89" s="22">
        <v>98</v>
      </c>
      <c r="Z89" s="22">
        <v>311</v>
      </c>
      <c r="AA89" s="22">
        <v>1</v>
      </c>
      <c r="AB89" s="22">
        <v>2</v>
      </c>
      <c r="AC89" s="22">
        <v>3</v>
      </c>
      <c r="AD89" s="22">
        <v>7</v>
      </c>
      <c r="AE89" s="22">
        <v>55</v>
      </c>
      <c r="AF89" s="22">
        <v>168</v>
      </c>
      <c r="AG89" s="22" t="s">
        <v>34</v>
      </c>
      <c r="AH89" s="22" t="s">
        <v>34</v>
      </c>
    </row>
    <row r="90" spans="1:34" s="3" customFormat="1" hidden="1" x14ac:dyDescent="0.15">
      <c r="A90" s="96"/>
      <c r="B90" s="96"/>
      <c r="C90" s="97"/>
      <c r="D90" s="10" t="s">
        <v>1</v>
      </c>
      <c r="E90" s="10" t="s">
        <v>2</v>
      </c>
      <c r="F90" s="10" t="s">
        <v>1</v>
      </c>
      <c r="G90" s="10" t="s">
        <v>2</v>
      </c>
      <c r="H90" s="10" t="s">
        <v>1</v>
      </c>
      <c r="I90" s="11" t="s">
        <v>2</v>
      </c>
      <c r="J90" s="12" t="s">
        <v>1</v>
      </c>
      <c r="K90" s="10" t="s">
        <v>2</v>
      </c>
      <c r="L90" s="10" t="s">
        <v>1</v>
      </c>
      <c r="M90" s="10" t="s">
        <v>2</v>
      </c>
      <c r="N90" s="10" t="s">
        <v>1</v>
      </c>
      <c r="O90" s="10" t="s">
        <v>2</v>
      </c>
      <c r="P90" s="10" t="s">
        <v>1</v>
      </c>
      <c r="Q90" s="11" t="s">
        <v>2</v>
      </c>
      <c r="R90" s="88"/>
      <c r="S90" s="91"/>
      <c r="T90" s="10" t="s">
        <v>14</v>
      </c>
      <c r="U90" s="32">
        <v>1</v>
      </c>
      <c r="V90" s="33">
        <v>10</v>
      </c>
      <c r="W90" s="33">
        <v>8</v>
      </c>
      <c r="X90" s="33">
        <v>106</v>
      </c>
      <c r="Y90" s="33">
        <v>232</v>
      </c>
      <c r="Z90" s="33">
        <v>666</v>
      </c>
      <c r="AA90" s="33">
        <v>2</v>
      </c>
      <c r="AB90" s="33">
        <v>35</v>
      </c>
      <c r="AC90" s="33">
        <v>3</v>
      </c>
      <c r="AD90" s="33">
        <v>6</v>
      </c>
      <c r="AE90" s="33">
        <v>132</v>
      </c>
      <c r="AF90" s="33">
        <v>634</v>
      </c>
      <c r="AG90" s="33" t="s">
        <v>34</v>
      </c>
      <c r="AH90" s="33" t="s">
        <v>34</v>
      </c>
    </row>
    <row r="91" spans="1:34" hidden="1" x14ac:dyDescent="0.15">
      <c r="A91" s="88" t="s">
        <v>10</v>
      </c>
      <c r="B91" s="90" t="s">
        <v>15</v>
      </c>
      <c r="C91" s="10" t="s">
        <v>11</v>
      </c>
      <c r="D91" s="22">
        <v>9</v>
      </c>
      <c r="E91" s="22">
        <v>203</v>
      </c>
      <c r="F91" s="22">
        <v>70</v>
      </c>
      <c r="G91" s="22">
        <v>1437</v>
      </c>
      <c r="H91" s="22">
        <v>1619</v>
      </c>
      <c r="I91" s="22">
        <v>7543</v>
      </c>
      <c r="J91" s="22">
        <v>59</v>
      </c>
      <c r="K91" s="22">
        <v>749</v>
      </c>
      <c r="L91" s="22">
        <v>102</v>
      </c>
      <c r="M91" s="22">
        <v>270</v>
      </c>
      <c r="N91" s="22">
        <v>904</v>
      </c>
      <c r="O91" s="22">
        <v>5843</v>
      </c>
      <c r="P91" s="22">
        <v>34</v>
      </c>
      <c r="Q91" s="22">
        <v>908</v>
      </c>
      <c r="R91" s="88" t="s">
        <v>32</v>
      </c>
      <c r="S91" s="90" t="s">
        <v>15</v>
      </c>
      <c r="T91" s="10" t="s">
        <v>11</v>
      </c>
      <c r="U91" s="29">
        <v>8</v>
      </c>
      <c r="V91" s="30">
        <v>177</v>
      </c>
      <c r="W91" s="30">
        <v>70</v>
      </c>
      <c r="X91" s="30">
        <v>1211</v>
      </c>
      <c r="Y91" s="30">
        <v>1595</v>
      </c>
      <c r="Z91" s="30">
        <v>6376</v>
      </c>
      <c r="AA91" s="30">
        <v>59</v>
      </c>
      <c r="AB91" s="30">
        <v>644</v>
      </c>
      <c r="AC91" s="30">
        <v>79</v>
      </c>
      <c r="AD91" s="30">
        <v>206</v>
      </c>
      <c r="AE91" s="30">
        <v>843</v>
      </c>
      <c r="AF91" s="30">
        <v>4940</v>
      </c>
      <c r="AG91" s="30">
        <v>32</v>
      </c>
      <c r="AH91" s="30">
        <v>724</v>
      </c>
    </row>
    <row r="92" spans="1:34" hidden="1" x14ac:dyDescent="0.15">
      <c r="A92" s="88"/>
      <c r="B92" s="90"/>
      <c r="C92" s="10" t="s">
        <v>12</v>
      </c>
      <c r="D92" s="22" t="s">
        <v>34</v>
      </c>
      <c r="E92" s="22" t="s">
        <v>34</v>
      </c>
      <c r="F92" s="22">
        <v>11</v>
      </c>
      <c r="G92" s="22">
        <v>82</v>
      </c>
      <c r="H92" s="22">
        <v>310</v>
      </c>
      <c r="I92" s="22">
        <v>1183</v>
      </c>
      <c r="J92" s="22">
        <v>5</v>
      </c>
      <c r="K92" s="22">
        <v>61</v>
      </c>
      <c r="L92" s="22">
        <v>17</v>
      </c>
      <c r="M92" s="22">
        <v>30</v>
      </c>
      <c r="N92" s="22">
        <v>155</v>
      </c>
      <c r="O92" s="22">
        <v>2171</v>
      </c>
      <c r="P92" s="22">
        <v>9</v>
      </c>
      <c r="Q92" s="22">
        <v>176</v>
      </c>
      <c r="R92" s="88"/>
      <c r="S92" s="90"/>
      <c r="T92" s="10" t="s">
        <v>12</v>
      </c>
      <c r="U92" s="22" t="s">
        <v>34</v>
      </c>
      <c r="V92" s="22" t="s">
        <v>34</v>
      </c>
      <c r="W92" s="22">
        <v>13</v>
      </c>
      <c r="X92" s="22">
        <v>74</v>
      </c>
      <c r="Y92" s="22">
        <v>309</v>
      </c>
      <c r="Z92" s="22">
        <v>1010</v>
      </c>
      <c r="AA92" s="22">
        <v>3</v>
      </c>
      <c r="AB92" s="22">
        <v>38</v>
      </c>
      <c r="AC92" s="22">
        <v>12</v>
      </c>
      <c r="AD92" s="22">
        <v>22</v>
      </c>
      <c r="AE92" s="22">
        <v>161</v>
      </c>
      <c r="AF92" s="22">
        <v>2048</v>
      </c>
      <c r="AG92" s="22">
        <v>10</v>
      </c>
      <c r="AH92" s="22">
        <v>268</v>
      </c>
    </row>
    <row r="93" spans="1:34" hidden="1" x14ac:dyDescent="0.15">
      <c r="A93" s="88"/>
      <c r="B93" s="90"/>
      <c r="C93" s="10" t="s">
        <v>13</v>
      </c>
      <c r="D93" s="22">
        <v>1</v>
      </c>
      <c r="E93" s="22">
        <v>6</v>
      </c>
      <c r="F93" s="22">
        <v>9</v>
      </c>
      <c r="G93" s="22">
        <v>36</v>
      </c>
      <c r="H93" s="22">
        <v>103</v>
      </c>
      <c r="I93" s="22">
        <v>394</v>
      </c>
      <c r="J93" s="22">
        <v>5</v>
      </c>
      <c r="K93" s="22">
        <v>72</v>
      </c>
      <c r="L93" s="22">
        <v>5</v>
      </c>
      <c r="M93" s="22">
        <v>14</v>
      </c>
      <c r="N93" s="22">
        <v>72</v>
      </c>
      <c r="O93" s="22">
        <v>275</v>
      </c>
      <c r="P93" s="22">
        <v>6</v>
      </c>
      <c r="Q93" s="22">
        <v>66</v>
      </c>
      <c r="R93" s="88"/>
      <c r="S93" s="90"/>
      <c r="T93" s="10" t="s">
        <v>13</v>
      </c>
      <c r="U93" s="22" t="s">
        <v>34</v>
      </c>
      <c r="V93" s="22" t="s">
        <v>34</v>
      </c>
      <c r="W93" s="22">
        <v>11</v>
      </c>
      <c r="X93" s="22">
        <v>29</v>
      </c>
      <c r="Y93" s="22">
        <v>123</v>
      </c>
      <c r="Z93" s="22">
        <v>305</v>
      </c>
      <c r="AA93" s="22">
        <v>4</v>
      </c>
      <c r="AB93" s="22">
        <v>40</v>
      </c>
      <c r="AC93" s="22">
        <v>4</v>
      </c>
      <c r="AD93" s="22">
        <v>7</v>
      </c>
      <c r="AE93" s="22">
        <v>62</v>
      </c>
      <c r="AF93" s="22">
        <v>243</v>
      </c>
      <c r="AG93" s="22">
        <v>6</v>
      </c>
      <c r="AH93" s="22">
        <v>66</v>
      </c>
    </row>
    <row r="94" spans="1:34" hidden="1" x14ac:dyDescent="0.15">
      <c r="A94" s="88"/>
      <c r="B94" s="90"/>
      <c r="C94" s="10" t="s">
        <v>14</v>
      </c>
      <c r="D94" s="32">
        <v>3</v>
      </c>
      <c r="E94" s="33">
        <v>8</v>
      </c>
      <c r="F94" s="33">
        <v>10</v>
      </c>
      <c r="G94" s="33">
        <v>80</v>
      </c>
      <c r="H94" s="33">
        <v>201</v>
      </c>
      <c r="I94" s="33">
        <v>627</v>
      </c>
      <c r="J94" s="33">
        <v>2</v>
      </c>
      <c r="K94" s="33">
        <v>32</v>
      </c>
      <c r="L94" s="33">
        <v>5</v>
      </c>
      <c r="M94" s="33">
        <v>15</v>
      </c>
      <c r="N94" s="33">
        <v>155</v>
      </c>
      <c r="O94" s="33">
        <v>1097</v>
      </c>
      <c r="P94" s="33">
        <v>12</v>
      </c>
      <c r="Q94" s="33">
        <v>190</v>
      </c>
      <c r="R94" s="88"/>
      <c r="S94" s="90"/>
      <c r="T94" s="10" t="s">
        <v>14</v>
      </c>
      <c r="U94" s="32">
        <v>3</v>
      </c>
      <c r="V94" s="33">
        <v>8</v>
      </c>
      <c r="W94" s="33">
        <v>10</v>
      </c>
      <c r="X94" s="33">
        <v>123</v>
      </c>
      <c r="Y94" s="33">
        <v>214</v>
      </c>
      <c r="Z94" s="33">
        <v>622</v>
      </c>
      <c r="AA94" s="33">
        <v>2</v>
      </c>
      <c r="AB94" s="33">
        <v>32</v>
      </c>
      <c r="AC94" s="33">
        <v>4</v>
      </c>
      <c r="AD94" s="33">
        <v>68</v>
      </c>
      <c r="AE94" s="33">
        <v>150</v>
      </c>
      <c r="AF94" s="33">
        <v>991</v>
      </c>
      <c r="AG94" s="33">
        <v>11</v>
      </c>
      <c r="AH94" s="33">
        <v>149</v>
      </c>
    </row>
    <row r="95" spans="1:34" hidden="1" x14ac:dyDescent="0.15">
      <c r="A95" s="88"/>
      <c r="B95" s="91" t="s">
        <v>16</v>
      </c>
      <c r="C95" s="10" t="s">
        <v>11</v>
      </c>
      <c r="D95" s="29">
        <v>4</v>
      </c>
      <c r="E95" s="30">
        <v>107</v>
      </c>
      <c r="F95" s="30">
        <v>59</v>
      </c>
      <c r="G95" s="30">
        <v>1289</v>
      </c>
      <c r="H95" s="30">
        <v>1616</v>
      </c>
      <c r="I95" s="30">
        <v>7505</v>
      </c>
      <c r="J95" s="30">
        <v>58</v>
      </c>
      <c r="K95" s="30">
        <v>747</v>
      </c>
      <c r="L95" s="30">
        <v>100</v>
      </c>
      <c r="M95" s="30">
        <v>257</v>
      </c>
      <c r="N95" s="30">
        <v>841</v>
      </c>
      <c r="O95" s="30">
        <v>4266</v>
      </c>
      <c r="P95" s="30" t="s">
        <v>34</v>
      </c>
      <c r="Q95" s="30" t="s">
        <v>34</v>
      </c>
      <c r="R95" s="88"/>
      <c r="S95" s="91" t="s">
        <v>16</v>
      </c>
      <c r="T95" s="10" t="s">
        <v>11</v>
      </c>
      <c r="U95" s="29">
        <v>4</v>
      </c>
      <c r="V95" s="30">
        <v>92</v>
      </c>
      <c r="W95" s="30">
        <v>56</v>
      </c>
      <c r="X95" s="30">
        <v>953</v>
      </c>
      <c r="Y95" s="30">
        <v>1592</v>
      </c>
      <c r="Z95" s="30">
        <v>6340</v>
      </c>
      <c r="AA95" s="30">
        <v>58</v>
      </c>
      <c r="AB95" s="30">
        <v>642</v>
      </c>
      <c r="AC95" s="30">
        <v>77</v>
      </c>
      <c r="AD95" s="30">
        <v>196</v>
      </c>
      <c r="AE95" s="30">
        <v>780</v>
      </c>
      <c r="AF95" s="30">
        <v>3456</v>
      </c>
      <c r="AG95" s="30" t="s">
        <v>34</v>
      </c>
      <c r="AH95" s="30" t="s">
        <v>34</v>
      </c>
    </row>
    <row r="96" spans="1:34" hidden="1" x14ac:dyDescent="0.15">
      <c r="A96" s="88"/>
      <c r="B96" s="91"/>
      <c r="C96" s="10" t="s">
        <v>12</v>
      </c>
      <c r="D96" s="22" t="s">
        <v>34</v>
      </c>
      <c r="E96" s="22" t="s">
        <v>34</v>
      </c>
      <c r="F96" s="22">
        <v>8</v>
      </c>
      <c r="G96" s="22">
        <v>45</v>
      </c>
      <c r="H96" s="22">
        <v>309</v>
      </c>
      <c r="I96" s="22">
        <v>1170</v>
      </c>
      <c r="J96" s="22">
        <v>5</v>
      </c>
      <c r="K96" s="22">
        <v>61</v>
      </c>
      <c r="L96" s="22">
        <v>17</v>
      </c>
      <c r="M96" s="22">
        <v>30</v>
      </c>
      <c r="N96" s="22">
        <v>128</v>
      </c>
      <c r="O96" s="22">
        <v>1729</v>
      </c>
      <c r="P96" s="22" t="s">
        <v>34</v>
      </c>
      <c r="Q96" s="22" t="s">
        <v>34</v>
      </c>
      <c r="R96" s="88"/>
      <c r="S96" s="91"/>
      <c r="T96" s="10" t="s">
        <v>12</v>
      </c>
      <c r="U96" s="22" t="s">
        <v>34</v>
      </c>
      <c r="V96" s="22" t="s">
        <v>34</v>
      </c>
      <c r="W96" s="22">
        <v>9</v>
      </c>
      <c r="X96" s="22">
        <v>37</v>
      </c>
      <c r="Y96" s="22">
        <v>308</v>
      </c>
      <c r="Z96" s="22">
        <v>997</v>
      </c>
      <c r="AA96" s="22">
        <v>3</v>
      </c>
      <c r="AB96" s="22">
        <v>38</v>
      </c>
      <c r="AC96" s="22">
        <v>12</v>
      </c>
      <c r="AD96" s="22">
        <v>22</v>
      </c>
      <c r="AE96" s="22">
        <v>134</v>
      </c>
      <c r="AF96" s="22">
        <v>1592</v>
      </c>
      <c r="AG96" s="22" t="s">
        <v>34</v>
      </c>
      <c r="AH96" s="22" t="s">
        <v>34</v>
      </c>
    </row>
    <row r="97" spans="1:34" hidden="1" x14ac:dyDescent="0.15">
      <c r="A97" s="88"/>
      <c r="B97" s="91"/>
      <c r="C97" s="10" t="s">
        <v>13</v>
      </c>
      <c r="D97" s="22">
        <v>1</v>
      </c>
      <c r="E97" s="22">
        <v>6</v>
      </c>
      <c r="F97" s="22">
        <v>7</v>
      </c>
      <c r="G97" s="22">
        <v>21</v>
      </c>
      <c r="H97" s="22">
        <v>102</v>
      </c>
      <c r="I97" s="22">
        <v>385</v>
      </c>
      <c r="J97" s="22">
        <v>5</v>
      </c>
      <c r="K97" s="22">
        <v>72</v>
      </c>
      <c r="L97" s="22">
        <v>5</v>
      </c>
      <c r="M97" s="22">
        <v>14</v>
      </c>
      <c r="N97" s="22">
        <v>65</v>
      </c>
      <c r="O97" s="22">
        <v>211</v>
      </c>
      <c r="P97" s="22" t="s">
        <v>34</v>
      </c>
      <c r="Q97" s="22" t="s">
        <v>34</v>
      </c>
      <c r="R97" s="88"/>
      <c r="S97" s="91"/>
      <c r="T97" s="10" t="s">
        <v>13</v>
      </c>
      <c r="U97" s="22" t="s">
        <v>34</v>
      </c>
      <c r="V97" s="22" t="s">
        <v>34</v>
      </c>
      <c r="W97" s="22">
        <v>9</v>
      </c>
      <c r="X97" s="22">
        <v>15</v>
      </c>
      <c r="Y97" s="22">
        <v>122</v>
      </c>
      <c r="Z97" s="22">
        <v>300</v>
      </c>
      <c r="AA97" s="22">
        <v>4</v>
      </c>
      <c r="AB97" s="22">
        <v>40</v>
      </c>
      <c r="AC97" s="22">
        <v>4</v>
      </c>
      <c r="AD97" s="22">
        <v>7</v>
      </c>
      <c r="AE97" s="22">
        <v>53</v>
      </c>
      <c r="AF97" s="22">
        <v>180</v>
      </c>
      <c r="AG97" s="22" t="s">
        <v>34</v>
      </c>
      <c r="AH97" s="22" t="s">
        <v>34</v>
      </c>
    </row>
    <row r="98" spans="1:34" ht="14.25" hidden="1" thickBot="1" x14ac:dyDescent="0.2">
      <c r="A98" s="88"/>
      <c r="B98" s="91"/>
      <c r="C98" s="10" t="s">
        <v>14</v>
      </c>
      <c r="D98" s="32">
        <v>1</v>
      </c>
      <c r="E98" s="33">
        <v>1</v>
      </c>
      <c r="F98" s="33">
        <v>8</v>
      </c>
      <c r="G98" s="33">
        <v>52</v>
      </c>
      <c r="H98" s="33">
        <v>200</v>
      </c>
      <c r="I98" s="33">
        <v>619</v>
      </c>
      <c r="J98" s="33">
        <v>2</v>
      </c>
      <c r="K98" s="33">
        <v>32</v>
      </c>
      <c r="L98" s="33">
        <v>5</v>
      </c>
      <c r="M98" s="33">
        <v>15</v>
      </c>
      <c r="N98" s="33">
        <v>134</v>
      </c>
      <c r="O98" s="33">
        <v>855</v>
      </c>
      <c r="P98" s="33" t="s">
        <v>34</v>
      </c>
      <c r="Q98" s="33" t="s">
        <v>34</v>
      </c>
      <c r="R98" s="89"/>
      <c r="S98" s="92"/>
      <c r="T98" s="34" t="s">
        <v>14</v>
      </c>
      <c r="U98" s="35">
        <v>1</v>
      </c>
      <c r="V98" s="35">
        <v>1</v>
      </c>
      <c r="W98" s="35">
        <v>8</v>
      </c>
      <c r="X98" s="35">
        <v>91</v>
      </c>
      <c r="Y98" s="35">
        <v>214</v>
      </c>
      <c r="Z98" s="35">
        <v>622</v>
      </c>
      <c r="AA98" s="35">
        <v>2</v>
      </c>
      <c r="AB98" s="35">
        <v>32</v>
      </c>
      <c r="AC98" s="35">
        <v>4</v>
      </c>
      <c r="AD98" s="35">
        <v>68</v>
      </c>
      <c r="AE98" s="35">
        <v>132</v>
      </c>
      <c r="AF98" s="35">
        <v>768</v>
      </c>
      <c r="AG98" s="35" t="s">
        <v>34</v>
      </c>
      <c r="AH98" s="35" t="s">
        <v>34</v>
      </c>
    </row>
    <row r="99" spans="1:34" hidden="1" x14ac:dyDescent="0.15">
      <c r="A99" s="88" t="s">
        <v>17</v>
      </c>
      <c r="B99" s="90" t="s">
        <v>15</v>
      </c>
      <c r="C99" s="10" t="s">
        <v>11</v>
      </c>
      <c r="D99" s="29">
        <v>8</v>
      </c>
      <c r="E99" s="30">
        <v>183</v>
      </c>
      <c r="F99" s="30">
        <v>73</v>
      </c>
      <c r="G99" s="30">
        <v>1047</v>
      </c>
      <c r="H99" s="30">
        <v>1604</v>
      </c>
      <c r="I99" s="30">
        <v>8305</v>
      </c>
      <c r="J99" s="30">
        <v>65</v>
      </c>
      <c r="K99" s="30">
        <v>710</v>
      </c>
      <c r="L99" s="30">
        <v>107</v>
      </c>
      <c r="M99" s="30">
        <v>245</v>
      </c>
      <c r="N99" s="30">
        <v>940</v>
      </c>
      <c r="O99" s="30">
        <v>6433</v>
      </c>
      <c r="P99" s="30">
        <v>31</v>
      </c>
      <c r="Q99" s="30">
        <v>908</v>
      </c>
      <c r="S99" s="2" t="s">
        <v>19</v>
      </c>
      <c r="T99" s="3"/>
    </row>
    <row r="100" spans="1:34" hidden="1" x14ac:dyDescent="0.15">
      <c r="A100" s="88"/>
      <c r="B100" s="90"/>
      <c r="C100" s="10" t="s">
        <v>12</v>
      </c>
      <c r="D100" s="22" t="s">
        <v>34</v>
      </c>
      <c r="E100" s="22" t="s">
        <v>34</v>
      </c>
      <c r="F100" s="22">
        <v>12</v>
      </c>
      <c r="G100" s="22">
        <v>101</v>
      </c>
      <c r="H100" s="22">
        <v>301</v>
      </c>
      <c r="I100" s="22">
        <v>1392</v>
      </c>
      <c r="J100" s="22">
        <v>6</v>
      </c>
      <c r="K100" s="22">
        <v>61</v>
      </c>
      <c r="L100" s="22">
        <v>16</v>
      </c>
      <c r="M100" s="22">
        <v>37</v>
      </c>
      <c r="N100" s="22">
        <v>174</v>
      </c>
      <c r="O100" s="22">
        <v>2453</v>
      </c>
      <c r="P100" s="22">
        <v>9</v>
      </c>
      <c r="Q100" s="22">
        <v>182</v>
      </c>
    </row>
    <row r="101" spans="1:34" hidden="1" x14ac:dyDescent="0.15">
      <c r="A101" s="88"/>
      <c r="B101" s="90"/>
      <c r="C101" s="10" t="s">
        <v>13</v>
      </c>
      <c r="D101" s="22" t="s">
        <v>34</v>
      </c>
      <c r="E101" s="22" t="s">
        <v>34</v>
      </c>
      <c r="F101" s="22">
        <v>10</v>
      </c>
      <c r="G101" s="22">
        <v>39</v>
      </c>
      <c r="H101" s="22">
        <v>100</v>
      </c>
      <c r="I101" s="22">
        <v>327</v>
      </c>
      <c r="J101" s="22">
        <v>5</v>
      </c>
      <c r="K101" s="22">
        <v>36</v>
      </c>
      <c r="L101" s="22">
        <v>5</v>
      </c>
      <c r="M101" s="22">
        <v>11</v>
      </c>
      <c r="N101" s="22">
        <v>77</v>
      </c>
      <c r="O101" s="22">
        <v>360</v>
      </c>
      <c r="P101" s="22">
        <v>6</v>
      </c>
      <c r="Q101" s="22">
        <v>68</v>
      </c>
    </row>
    <row r="102" spans="1:34" hidden="1" x14ac:dyDescent="0.15">
      <c r="A102" s="88"/>
      <c r="B102" s="90"/>
      <c r="C102" s="10" t="s">
        <v>14</v>
      </c>
      <c r="D102" s="32">
        <v>2</v>
      </c>
      <c r="E102" s="33">
        <v>4</v>
      </c>
      <c r="F102" s="33">
        <v>9</v>
      </c>
      <c r="G102" s="33">
        <v>104</v>
      </c>
      <c r="H102" s="33">
        <v>203</v>
      </c>
      <c r="I102" s="33">
        <v>752</v>
      </c>
      <c r="J102" s="33">
        <v>6</v>
      </c>
      <c r="K102" s="33">
        <v>57</v>
      </c>
      <c r="L102" s="33">
        <v>5</v>
      </c>
      <c r="M102" s="33">
        <v>16</v>
      </c>
      <c r="N102" s="33">
        <v>157</v>
      </c>
      <c r="O102" s="33">
        <v>1079</v>
      </c>
      <c r="P102" s="33">
        <v>10</v>
      </c>
      <c r="Q102" s="33">
        <v>178</v>
      </c>
    </row>
    <row r="103" spans="1:34" hidden="1" x14ac:dyDescent="0.15">
      <c r="A103" s="88"/>
      <c r="B103" s="91" t="s">
        <v>16</v>
      </c>
      <c r="C103" s="10" t="s">
        <v>11</v>
      </c>
      <c r="D103" s="29">
        <v>3</v>
      </c>
      <c r="E103" s="30">
        <v>78</v>
      </c>
      <c r="F103" s="30">
        <v>62</v>
      </c>
      <c r="G103" s="30">
        <v>869</v>
      </c>
      <c r="H103" s="30">
        <v>1602</v>
      </c>
      <c r="I103" s="30">
        <v>8272</v>
      </c>
      <c r="J103" s="30">
        <v>64</v>
      </c>
      <c r="K103" s="30">
        <v>708</v>
      </c>
      <c r="L103" s="30">
        <v>105</v>
      </c>
      <c r="M103" s="30">
        <v>237</v>
      </c>
      <c r="N103" s="30">
        <v>878</v>
      </c>
      <c r="O103" s="30">
        <v>4749</v>
      </c>
      <c r="P103" s="30" t="s">
        <v>34</v>
      </c>
      <c r="Q103" s="30" t="s">
        <v>34</v>
      </c>
    </row>
    <row r="104" spans="1:34" hidden="1" x14ac:dyDescent="0.15">
      <c r="A104" s="88"/>
      <c r="B104" s="91"/>
      <c r="C104" s="10" t="s">
        <v>12</v>
      </c>
      <c r="D104" s="22" t="s">
        <v>34</v>
      </c>
      <c r="E104" s="22" t="s">
        <v>34</v>
      </c>
      <c r="F104" s="22">
        <v>9</v>
      </c>
      <c r="G104" s="22">
        <v>64</v>
      </c>
      <c r="H104" s="22">
        <v>300</v>
      </c>
      <c r="I104" s="22">
        <v>1382</v>
      </c>
      <c r="J104" s="22">
        <v>6</v>
      </c>
      <c r="K104" s="22">
        <v>61</v>
      </c>
      <c r="L104" s="22">
        <v>16</v>
      </c>
      <c r="M104" s="22">
        <v>37</v>
      </c>
      <c r="N104" s="22">
        <v>148</v>
      </c>
      <c r="O104" s="22">
        <v>1987</v>
      </c>
      <c r="P104" s="22" t="s">
        <v>34</v>
      </c>
      <c r="Q104" s="22" t="s">
        <v>34</v>
      </c>
    </row>
    <row r="105" spans="1:34" hidden="1" x14ac:dyDescent="0.15">
      <c r="A105" s="88"/>
      <c r="B105" s="91"/>
      <c r="C105" s="10" t="s">
        <v>13</v>
      </c>
      <c r="D105" s="22" t="s">
        <v>34</v>
      </c>
      <c r="E105" s="22" t="s">
        <v>34</v>
      </c>
      <c r="F105" s="22">
        <v>8</v>
      </c>
      <c r="G105" s="22">
        <v>21</v>
      </c>
      <c r="H105" s="22">
        <v>99</v>
      </c>
      <c r="I105" s="22">
        <v>319</v>
      </c>
      <c r="J105" s="22">
        <v>5</v>
      </c>
      <c r="K105" s="22">
        <v>36</v>
      </c>
      <c r="L105" s="22">
        <v>5</v>
      </c>
      <c r="M105" s="22">
        <v>11</v>
      </c>
      <c r="N105" s="22">
        <v>68</v>
      </c>
      <c r="O105" s="22">
        <v>250</v>
      </c>
      <c r="P105" s="22" t="s">
        <v>34</v>
      </c>
      <c r="Q105" s="22" t="s">
        <v>34</v>
      </c>
    </row>
    <row r="106" spans="1:34" hidden="1" x14ac:dyDescent="0.15">
      <c r="A106" s="88"/>
      <c r="B106" s="91"/>
      <c r="C106" s="10" t="s">
        <v>14</v>
      </c>
      <c r="D106" s="32" t="s">
        <v>34</v>
      </c>
      <c r="E106" s="33" t="s">
        <v>34</v>
      </c>
      <c r="F106" s="33">
        <v>7</v>
      </c>
      <c r="G106" s="33">
        <v>72</v>
      </c>
      <c r="H106" s="33">
        <v>202</v>
      </c>
      <c r="I106" s="33">
        <v>744</v>
      </c>
      <c r="J106" s="33">
        <v>6</v>
      </c>
      <c r="K106" s="33">
        <v>57</v>
      </c>
      <c r="L106" s="33">
        <v>5</v>
      </c>
      <c r="M106" s="33">
        <v>16</v>
      </c>
      <c r="N106" s="33">
        <v>134</v>
      </c>
      <c r="O106" s="33">
        <v>836</v>
      </c>
      <c r="P106" s="33" t="s">
        <v>34</v>
      </c>
      <c r="Q106" s="33" t="s">
        <v>34</v>
      </c>
    </row>
    <row r="107" spans="1:34" hidden="1" x14ac:dyDescent="0.15">
      <c r="A107" s="88" t="s">
        <v>18</v>
      </c>
      <c r="B107" s="90" t="s">
        <v>15</v>
      </c>
      <c r="C107" s="10" t="s">
        <v>11</v>
      </c>
      <c r="D107" s="29">
        <v>8</v>
      </c>
      <c r="E107" s="30">
        <v>132</v>
      </c>
      <c r="F107" s="30">
        <v>80</v>
      </c>
      <c r="G107" s="30">
        <v>1340</v>
      </c>
      <c r="H107" s="30">
        <v>1607</v>
      </c>
      <c r="I107" s="30">
        <v>10000</v>
      </c>
      <c r="J107" s="30">
        <v>49</v>
      </c>
      <c r="K107" s="30">
        <v>583</v>
      </c>
      <c r="L107" s="30">
        <v>97</v>
      </c>
      <c r="M107" s="30">
        <v>218</v>
      </c>
      <c r="N107" s="30">
        <v>1011</v>
      </c>
      <c r="O107" s="30">
        <v>7175</v>
      </c>
      <c r="P107" s="30">
        <v>32</v>
      </c>
      <c r="Q107" s="30">
        <v>901</v>
      </c>
    </row>
    <row r="108" spans="1:34" hidden="1" x14ac:dyDescent="0.15">
      <c r="A108" s="88"/>
      <c r="B108" s="90"/>
      <c r="C108" s="10" t="s">
        <v>12</v>
      </c>
      <c r="D108" s="22" t="s">
        <v>34</v>
      </c>
      <c r="E108" s="22" t="s">
        <v>34</v>
      </c>
      <c r="F108" s="22">
        <v>15</v>
      </c>
      <c r="G108" s="22">
        <v>126</v>
      </c>
      <c r="H108" s="22">
        <v>295</v>
      </c>
      <c r="I108" s="22">
        <v>1570</v>
      </c>
      <c r="J108" s="22">
        <v>8</v>
      </c>
      <c r="K108" s="22">
        <v>63</v>
      </c>
      <c r="L108" s="22">
        <v>17</v>
      </c>
      <c r="M108" s="22">
        <v>76</v>
      </c>
      <c r="N108" s="22">
        <v>193</v>
      </c>
      <c r="O108" s="22">
        <v>2707</v>
      </c>
      <c r="P108" s="22">
        <v>9</v>
      </c>
      <c r="Q108" s="22">
        <v>164</v>
      </c>
    </row>
    <row r="109" spans="1:34" hidden="1" x14ac:dyDescent="0.15">
      <c r="A109" s="88"/>
      <c r="B109" s="90"/>
      <c r="C109" s="10" t="s">
        <v>13</v>
      </c>
      <c r="D109" s="22">
        <v>1</v>
      </c>
      <c r="E109" s="22">
        <v>5</v>
      </c>
      <c r="F109" s="22">
        <v>9</v>
      </c>
      <c r="G109" s="22">
        <v>35</v>
      </c>
      <c r="H109" s="22">
        <v>94</v>
      </c>
      <c r="I109" s="22">
        <v>390</v>
      </c>
      <c r="J109" s="22">
        <v>5</v>
      </c>
      <c r="K109" s="22">
        <v>95</v>
      </c>
      <c r="L109" s="22">
        <v>3</v>
      </c>
      <c r="M109" s="22">
        <v>7</v>
      </c>
      <c r="N109" s="22">
        <v>83</v>
      </c>
      <c r="O109" s="22">
        <v>354</v>
      </c>
      <c r="P109" s="22">
        <v>6</v>
      </c>
      <c r="Q109" s="22">
        <v>60</v>
      </c>
    </row>
    <row r="110" spans="1:34" hidden="1" x14ac:dyDescent="0.15">
      <c r="A110" s="88"/>
      <c r="B110" s="90"/>
      <c r="C110" s="10" t="s">
        <v>14</v>
      </c>
      <c r="D110" s="32">
        <v>3</v>
      </c>
      <c r="E110" s="33">
        <v>9</v>
      </c>
      <c r="F110" s="33">
        <v>11</v>
      </c>
      <c r="G110" s="33">
        <v>117</v>
      </c>
      <c r="H110" s="33">
        <v>199</v>
      </c>
      <c r="I110" s="33">
        <v>789</v>
      </c>
      <c r="J110" s="33">
        <v>8</v>
      </c>
      <c r="K110" s="33">
        <v>77</v>
      </c>
      <c r="L110" s="33">
        <v>9</v>
      </c>
      <c r="M110" s="33">
        <v>32</v>
      </c>
      <c r="N110" s="33">
        <v>159</v>
      </c>
      <c r="O110" s="33">
        <v>1074</v>
      </c>
      <c r="P110" s="33">
        <v>10</v>
      </c>
      <c r="Q110" s="33">
        <v>150</v>
      </c>
    </row>
    <row r="111" spans="1:34" hidden="1" x14ac:dyDescent="0.15">
      <c r="A111" s="88"/>
      <c r="B111" s="91" t="s">
        <v>16</v>
      </c>
      <c r="C111" s="10" t="s">
        <v>11</v>
      </c>
      <c r="D111" s="29">
        <v>3</v>
      </c>
      <c r="E111" s="30">
        <v>41</v>
      </c>
      <c r="F111" s="30">
        <v>68</v>
      </c>
      <c r="G111" s="30">
        <v>1146</v>
      </c>
      <c r="H111" s="30">
        <v>1605</v>
      </c>
      <c r="I111" s="30">
        <v>9960</v>
      </c>
      <c r="J111" s="30">
        <v>48</v>
      </c>
      <c r="K111" s="30">
        <v>581</v>
      </c>
      <c r="L111" s="30">
        <v>95</v>
      </c>
      <c r="M111" s="30">
        <v>207</v>
      </c>
      <c r="N111" s="30">
        <v>934</v>
      </c>
      <c r="O111" s="30">
        <v>5473</v>
      </c>
      <c r="P111" s="30" t="s">
        <v>34</v>
      </c>
      <c r="Q111" s="30" t="s">
        <v>34</v>
      </c>
    </row>
    <row r="112" spans="1:34" hidden="1" x14ac:dyDescent="0.15">
      <c r="A112" s="88"/>
      <c r="B112" s="91"/>
      <c r="C112" s="10" t="s">
        <v>12</v>
      </c>
      <c r="D112" s="22" t="s">
        <v>34</v>
      </c>
      <c r="E112" s="22" t="s">
        <v>34</v>
      </c>
      <c r="F112" s="22">
        <v>12</v>
      </c>
      <c r="G112" s="22">
        <v>86</v>
      </c>
      <c r="H112" s="22">
        <v>294</v>
      </c>
      <c r="I112" s="22">
        <v>1560</v>
      </c>
      <c r="J112" s="22">
        <v>8</v>
      </c>
      <c r="K112" s="22">
        <v>63</v>
      </c>
      <c r="L112" s="22">
        <v>17</v>
      </c>
      <c r="M112" s="22">
        <v>76</v>
      </c>
      <c r="N112" s="22">
        <v>165</v>
      </c>
      <c r="O112" s="22">
        <v>2222</v>
      </c>
      <c r="P112" s="22" t="s">
        <v>34</v>
      </c>
      <c r="Q112" s="22" t="s">
        <v>34</v>
      </c>
    </row>
    <row r="113" spans="1:17" hidden="1" x14ac:dyDescent="0.15">
      <c r="A113" s="88"/>
      <c r="B113" s="91"/>
      <c r="C113" s="10" t="s">
        <v>13</v>
      </c>
      <c r="D113" s="22" t="s">
        <v>34</v>
      </c>
      <c r="E113" s="22" t="s">
        <v>34</v>
      </c>
      <c r="F113" s="22">
        <v>7</v>
      </c>
      <c r="G113" s="22">
        <v>17</v>
      </c>
      <c r="H113" s="22">
        <v>92</v>
      </c>
      <c r="I113" s="22">
        <v>377</v>
      </c>
      <c r="J113" s="22">
        <v>5</v>
      </c>
      <c r="K113" s="22">
        <v>95</v>
      </c>
      <c r="L113" s="22">
        <v>3</v>
      </c>
      <c r="M113" s="22">
        <v>7</v>
      </c>
      <c r="N113" s="22">
        <v>67</v>
      </c>
      <c r="O113" s="22">
        <v>215</v>
      </c>
      <c r="P113" s="22" t="s">
        <v>34</v>
      </c>
      <c r="Q113" s="22" t="s">
        <v>34</v>
      </c>
    </row>
    <row r="114" spans="1:17" ht="14.25" hidden="1" thickBot="1" x14ac:dyDescent="0.2">
      <c r="A114" s="89"/>
      <c r="B114" s="92"/>
      <c r="C114" s="34" t="s">
        <v>14</v>
      </c>
      <c r="D114" s="35" t="s">
        <v>34</v>
      </c>
      <c r="E114" s="35" t="s">
        <v>34</v>
      </c>
      <c r="F114" s="35">
        <v>8</v>
      </c>
      <c r="G114" s="35">
        <v>79</v>
      </c>
      <c r="H114" s="35">
        <v>198</v>
      </c>
      <c r="I114" s="35">
        <v>780</v>
      </c>
      <c r="J114" s="35">
        <v>8</v>
      </c>
      <c r="K114" s="35">
        <v>77</v>
      </c>
      <c r="L114" s="35">
        <v>9</v>
      </c>
      <c r="M114" s="35">
        <v>32</v>
      </c>
      <c r="N114" s="35">
        <v>131</v>
      </c>
      <c r="O114" s="35">
        <v>785</v>
      </c>
      <c r="P114" s="35" t="s">
        <v>34</v>
      </c>
      <c r="Q114" s="35" t="s">
        <v>34</v>
      </c>
    </row>
    <row r="115" spans="1:17" hidden="1" x14ac:dyDescent="0.15">
      <c r="B115" s="2" t="s">
        <v>19</v>
      </c>
    </row>
    <row r="116" spans="1:17" hidden="1" x14ac:dyDescent="0.15"/>
    <row r="117" spans="1:17" s="7" customFormat="1" hidden="1" x14ac:dyDescent="0.15">
      <c r="A117" s="1" t="s">
        <v>27</v>
      </c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5" t="s">
        <v>30</v>
      </c>
    </row>
    <row r="118" spans="1:17" s="3" customFormat="1" ht="12" hidden="1" x14ac:dyDescent="0.15">
      <c r="A118" s="98" t="s">
        <v>0</v>
      </c>
      <c r="B118" s="98"/>
      <c r="C118" s="98"/>
      <c r="D118" s="64" t="s">
        <v>3</v>
      </c>
      <c r="E118" s="65"/>
      <c r="F118" s="64" t="s">
        <v>4</v>
      </c>
      <c r="G118" s="65"/>
      <c r="H118" s="64" t="s">
        <v>5</v>
      </c>
      <c r="I118" s="65"/>
      <c r="J118" s="64" t="s">
        <v>6</v>
      </c>
      <c r="K118" s="65"/>
      <c r="L118" s="64" t="s">
        <v>7</v>
      </c>
      <c r="M118" s="65"/>
      <c r="N118" s="64" t="s">
        <v>8</v>
      </c>
      <c r="O118" s="65"/>
      <c r="P118" s="64" t="s">
        <v>9</v>
      </c>
      <c r="Q118" s="95"/>
    </row>
    <row r="119" spans="1:17" hidden="1" x14ac:dyDescent="0.15">
      <c r="A119" s="99"/>
      <c r="B119" s="99"/>
      <c r="C119" s="99"/>
      <c r="D119" s="10" t="s">
        <v>1</v>
      </c>
      <c r="E119" s="10" t="s">
        <v>2</v>
      </c>
      <c r="F119" s="10" t="s">
        <v>1</v>
      </c>
      <c r="G119" s="10" t="s">
        <v>2</v>
      </c>
      <c r="H119" s="10" t="s">
        <v>1</v>
      </c>
      <c r="I119" s="10" t="s">
        <v>2</v>
      </c>
      <c r="J119" s="10" t="s">
        <v>1</v>
      </c>
      <c r="K119" s="10" t="s">
        <v>2</v>
      </c>
      <c r="L119" s="10" t="s">
        <v>1</v>
      </c>
      <c r="M119" s="10" t="s">
        <v>2</v>
      </c>
      <c r="N119" s="10" t="s">
        <v>1</v>
      </c>
      <c r="O119" s="10" t="s">
        <v>2</v>
      </c>
      <c r="P119" s="10" t="s">
        <v>1</v>
      </c>
      <c r="Q119" s="11" t="s">
        <v>2</v>
      </c>
    </row>
    <row r="120" spans="1:17" hidden="1" x14ac:dyDescent="0.15">
      <c r="A120" s="68" t="s">
        <v>33</v>
      </c>
      <c r="B120" s="78" t="s">
        <v>15</v>
      </c>
      <c r="C120" s="8"/>
      <c r="D120" s="14">
        <f>SUM(F120,H120,J120,L120,N120,P120,D132,F132,H132,J132,L132,N132,P132)</f>
        <v>0</v>
      </c>
      <c r="E120" s="14">
        <f>SUM(G120,I120,K120,M120,O120,Q120,E132,G132,I132,K132,M132,O132,Q132)</f>
        <v>0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hidden="1" x14ac:dyDescent="0.15">
      <c r="A121" s="70"/>
      <c r="B121" s="79"/>
      <c r="C121" s="8"/>
      <c r="D121" s="8">
        <f t="shared" ref="D121:E127" si="23">SUM(F121,H121,J121,L121,N121,P121,D133,F133,H133,J133,L133,N133,P133)</f>
        <v>0</v>
      </c>
      <c r="E121" s="8">
        <f t="shared" si="23"/>
        <v>0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idden="1" x14ac:dyDescent="0.15">
      <c r="A122" s="70"/>
      <c r="B122" s="79"/>
      <c r="C122" s="8"/>
      <c r="D122" s="8">
        <f t="shared" si="23"/>
        <v>0</v>
      </c>
      <c r="E122" s="8">
        <f t="shared" si="23"/>
        <v>0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idden="1" x14ac:dyDescent="0.15">
      <c r="A123" s="70"/>
      <c r="B123" s="80"/>
      <c r="C123" s="14"/>
      <c r="D123" s="9">
        <f t="shared" si="23"/>
        <v>0</v>
      </c>
      <c r="E123" s="9">
        <f t="shared" si="23"/>
        <v>0</v>
      </c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</row>
    <row r="124" spans="1:17" hidden="1" x14ac:dyDescent="0.15">
      <c r="A124" s="70"/>
      <c r="B124" s="81" t="s">
        <v>16</v>
      </c>
      <c r="C124" s="8"/>
      <c r="D124" s="14">
        <f t="shared" si="23"/>
        <v>0</v>
      </c>
      <c r="E124" s="14">
        <f t="shared" si="23"/>
        <v>0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hidden="1" x14ac:dyDescent="0.15">
      <c r="A125" s="70"/>
      <c r="B125" s="82"/>
      <c r="C125" s="8"/>
      <c r="D125" s="8">
        <f t="shared" si="23"/>
        <v>0</v>
      </c>
      <c r="E125" s="8">
        <f t="shared" si="23"/>
        <v>0</v>
      </c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hidden="1" x14ac:dyDescent="0.15">
      <c r="A126" s="70"/>
      <c r="B126" s="82"/>
      <c r="C126" s="8"/>
      <c r="D126" s="8">
        <f t="shared" si="23"/>
        <v>0</v>
      </c>
      <c r="E126" s="8">
        <f t="shared" si="23"/>
        <v>0</v>
      </c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ht="14.25" hidden="1" thickBot="1" x14ac:dyDescent="0.2">
      <c r="A127" s="93"/>
      <c r="B127" s="83"/>
      <c r="C127" s="24"/>
      <c r="D127" s="24">
        <f t="shared" si="23"/>
        <v>0</v>
      </c>
      <c r="E127" s="24">
        <f t="shared" si="23"/>
        <v>0</v>
      </c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1:17" hidden="1" x14ac:dyDescent="0.15"/>
    <row r="129" spans="1:17" hidden="1" x14ac:dyDescent="0.15"/>
    <row r="130" spans="1:17" hidden="1" x14ac:dyDescent="0.15">
      <c r="A130" s="95" t="s">
        <v>0</v>
      </c>
      <c r="B130" s="95"/>
      <c r="C130" s="65"/>
      <c r="D130" s="94" t="s">
        <v>20</v>
      </c>
      <c r="E130" s="94"/>
      <c r="F130" s="63" t="s">
        <v>21</v>
      </c>
      <c r="G130" s="63"/>
      <c r="H130" s="63" t="s">
        <v>22</v>
      </c>
      <c r="I130" s="64"/>
      <c r="J130" s="65" t="s">
        <v>23</v>
      </c>
      <c r="K130" s="63"/>
      <c r="L130" s="63" t="s">
        <v>24</v>
      </c>
      <c r="M130" s="63"/>
      <c r="N130" s="63" t="s">
        <v>25</v>
      </c>
      <c r="O130" s="63"/>
      <c r="P130" s="63" t="s">
        <v>26</v>
      </c>
      <c r="Q130" s="64"/>
    </row>
    <row r="131" spans="1:17" hidden="1" x14ac:dyDescent="0.15">
      <c r="A131" s="96"/>
      <c r="B131" s="96"/>
      <c r="C131" s="97"/>
      <c r="D131" s="10" t="s">
        <v>1</v>
      </c>
      <c r="E131" s="10" t="s">
        <v>2</v>
      </c>
      <c r="F131" s="10" t="s">
        <v>1</v>
      </c>
      <c r="G131" s="10" t="s">
        <v>2</v>
      </c>
      <c r="H131" s="10" t="s">
        <v>1</v>
      </c>
      <c r="I131" s="11" t="s">
        <v>2</v>
      </c>
      <c r="J131" s="12" t="s">
        <v>1</v>
      </c>
      <c r="K131" s="10" t="s">
        <v>2</v>
      </c>
      <c r="L131" s="10" t="s">
        <v>1</v>
      </c>
      <c r="M131" s="10" t="s">
        <v>2</v>
      </c>
      <c r="N131" s="10" t="s">
        <v>1</v>
      </c>
      <c r="O131" s="10" t="s">
        <v>2</v>
      </c>
      <c r="P131" s="10" t="s">
        <v>1</v>
      </c>
      <c r="Q131" s="11" t="s">
        <v>2</v>
      </c>
    </row>
    <row r="132" spans="1:17" hidden="1" x14ac:dyDescent="0.15">
      <c r="A132" s="68" t="s">
        <v>33</v>
      </c>
      <c r="B132" s="78" t="s">
        <v>15</v>
      </c>
      <c r="C132" s="8"/>
      <c r="D132" s="14"/>
      <c r="P132" s="14"/>
      <c r="Q132" s="14"/>
    </row>
    <row r="133" spans="1:17" hidden="1" x14ac:dyDescent="0.15">
      <c r="A133" s="70"/>
      <c r="B133" s="79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idden="1" x14ac:dyDescent="0.15">
      <c r="A134" s="70"/>
      <c r="B134" s="79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idden="1" x14ac:dyDescent="0.15">
      <c r="A135" s="70"/>
      <c r="B135" s="8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</row>
    <row r="136" spans="1:17" hidden="1" x14ac:dyDescent="0.15">
      <c r="A136" s="70"/>
      <c r="B136" s="81" t="s">
        <v>16</v>
      </c>
      <c r="C136" s="8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1:17" hidden="1" x14ac:dyDescent="0.15">
      <c r="A137" s="70"/>
      <c r="B137" s="82"/>
      <c r="C137" s="8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1:17" hidden="1" x14ac:dyDescent="0.15">
      <c r="A138" s="70"/>
      <c r="B138" s="82"/>
      <c r="C138" s="8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1:17" ht="14.25" hidden="1" thickBot="1" x14ac:dyDescent="0.2">
      <c r="A139" s="93"/>
      <c r="B139" s="83"/>
      <c r="C139" s="2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1" spans="1:17" s="7" customFormat="1" ht="12" x14ac:dyDescent="0.15"/>
    <row r="142" spans="1:17" s="3" customFormat="1" ht="12" x14ac:dyDescent="0.15"/>
  </sheetData>
  <mergeCells count="138">
    <mergeCell ref="A132:A139"/>
    <mergeCell ref="B132:B135"/>
    <mergeCell ref="B136:B139"/>
    <mergeCell ref="N118:O118"/>
    <mergeCell ref="P118:Q118"/>
    <mergeCell ref="A130:C131"/>
    <mergeCell ref="D130:E130"/>
    <mergeCell ref="F130:G130"/>
    <mergeCell ref="A118:C119"/>
    <mergeCell ref="D118:E118"/>
    <mergeCell ref="N47:O47"/>
    <mergeCell ref="P47:Q47"/>
    <mergeCell ref="L130:M130"/>
    <mergeCell ref="N130:O130"/>
    <mergeCell ref="P130:Q130"/>
    <mergeCell ref="H130:I130"/>
    <mergeCell ref="J130:K130"/>
    <mergeCell ref="L118:M118"/>
    <mergeCell ref="J61:K61"/>
    <mergeCell ref="L61:M61"/>
    <mergeCell ref="F118:G118"/>
    <mergeCell ref="H118:I118"/>
    <mergeCell ref="J118:K118"/>
    <mergeCell ref="A120:A127"/>
    <mergeCell ref="B120:B123"/>
    <mergeCell ref="B124:B127"/>
    <mergeCell ref="A99:A106"/>
    <mergeCell ref="B99:B102"/>
    <mergeCell ref="B103:B106"/>
    <mergeCell ref="A107:A114"/>
    <mergeCell ref="B107:B110"/>
    <mergeCell ref="B111:B114"/>
    <mergeCell ref="A91:A98"/>
    <mergeCell ref="B91:B94"/>
    <mergeCell ref="R91:R98"/>
    <mergeCell ref="S91:S94"/>
    <mergeCell ref="B95:B98"/>
    <mergeCell ref="S95:S98"/>
    <mergeCell ref="F89:G89"/>
    <mergeCell ref="H89:I89"/>
    <mergeCell ref="J89:K89"/>
    <mergeCell ref="L89:M89"/>
    <mergeCell ref="N89:O89"/>
    <mergeCell ref="P89:Q89"/>
    <mergeCell ref="AA81:AB81"/>
    <mergeCell ref="AC81:AD81"/>
    <mergeCell ref="AE81:AF81"/>
    <mergeCell ref="AG81:AH81"/>
    <mergeCell ref="B83:B86"/>
    <mergeCell ref="R83:R90"/>
    <mergeCell ref="S83:S86"/>
    <mergeCell ref="S87:S90"/>
    <mergeCell ref="A89:C90"/>
    <mergeCell ref="D89:E89"/>
    <mergeCell ref="A79:A86"/>
    <mergeCell ref="B79:B82"/>
    <mergeCell ref="R81:T82"/>
    <mergeCell ref="U81:V81"/>
    <mergeCell ref="W81:X81"/>
    <mergeCell ref="Y81:Z81"/>
    <mergeCell ref="A71:A78"/>
    <mergeCell ref="B71:B74"/>
    <mergeCell ref="R71:R78"/>
    <mergeCell ref="S71:S74"/>
    <mergeCell ref="B75:B78"/>
    <mergeCell ref="S75:S78"/>
    <mergeCell ref="A63:A70"/>
    <mergeCell ref="B63:B66"/>
    <mergeCell ref="R63:R70"/>
    <mergeCell ref="S63:S66"/>
    <mergeCell ref="B67:B70"/>
    <mergeCell ref="S67:S70"/>
    <mergeCell ref="W61:X61"/>
    <mergeCell ref="Y61:Z61"/>
    <mergeCell ref="AA61:AB61"/>
    <mergeCell ref="AC61:AD61"/>
    <mergeCell ref="AE61:AF61"/>
    <mergeCell ref="AG61:AH61"/>
    <mergeCell ref="N61:O61"/>
    <mergeCell ref="P61:Q61"/>
    <mergeCell ref="R61:T62"/>
    <mergeCell ref="U61:V61"/>
    <mergeCell ref="A49:A50"/>
    <mergeCell ref="A52:A53"/>
    <mergeCell ref="A61:C62"/>
    <mergeCell ref="D61:E61"/>
    <mergeCell ref="F61:G61"/>
    <mergeCell ref="H61:I61"/>
    <mergeCell ref="A47:B48"/>
    <mergeCell ref="D47:E47"/>
    <mergeCell ref="F47:G47"/>
    <mergeCell ref="H47:I47"/>
    <mergeCell ref="J47:K47"/>
    <mergeCell ref="L47:M47"/>
    <mergeCell ref="J38:K38"/>
    <mergeCell ref="L38:M38"/>
    <mergeCell ref="P38:Q38"/>
    <mergeCell ref="R38:S38"/>
    <mergeCell ref="A40:A41"/>
    <mergeCell ref="A43:A44"/>
    <mergeCell ref="N38:O38"/>
    <mergeCell ref="A36:A37"/>
    <mergeCell ref="D36:E37"/>
    <mergeCell ref="A38:B39"/>
    <mergeCell ref="D38:E38"/>
    <mergeCell ref="F38:G38"/>
    <mergeCell ref="H38:I38"/>
    <mergeCell ref="P24:Q24"/>
    <mergeCell ref="A26:A27"/>
    <mergeCell ref="D26:E35"/>
    <mergeCell ref="A28:A29"/>
    <mergeCell ref="A30:A31"/>
    <mergeCell ref="A32:A33"/>
    <mergeCell ref="A34:A35"/>
    <mergeCell ref="D24:E24"/>
    <mergeCell ref="F24:G24"/>
    <mergeCell ref="H24:I24"/>
    <mergeCell ref="J24:K24"/>
    <mergeCell ref="L24:M24"/>
    <mergeCell ref="N24:O24"/>
    <mergeCell ref="A10:A11"/>
    <mergeCell ref="A12:A13"/>
    <mergeCell ref="A14:A15"/>
    <mergeCell ref="A16:A17"/>
    <mergeCell ref="A19:A20"/>
    <mergeCell ref="A24:C25"/>
    <mergeCell ref="A6:A7"/>
    <mergeCell ref="A8:A9"/>
    <mergeCell ref="A2:C3"/>
    <mergeCell ref="D2:E2"/>
    <mergeCell ref="F2:G2"/>
    <mergeCell ref="H2:I2"/>
    <mergeCell ref="J2:K2"/>
    <mergeCell ref="L2:M2"/>
    <mergeCell ref="N2:O2"/>
    <mergeCell ref="P2:Q2"/>
    <mergeCell ref="R2:S2"/>
    <mergeCell ref="A4:A5"/>
  </mergeCells>
  <phoneticPr fontId="2"/>
  <pageMargins left="0.98425196850393704" right="0.78740157480314965" top="0.98425196850393704" bottom="0.98425196850393704" header="0.51181102362204722" footer="0.51181102362204722"/>
  <pageSetup paperSize="8" scale="89" orientation="landscape" horizontalDpi="300" verticalDpi="300" r:id="rId1"/>
  <headerFooter alignWithMargins="0"/>
  <rowBreaks count="1" manualBreakCount="1">
    <brk id="59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6-1</vt:lpstr>
      <vt:lpstr>6-1 (2)</vt:lpstr>
      <vt:lpstr>'6-1'!Print_Area</vt:lpstr>
      <vt:lpstr>'6-1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2018-12-14T01:39:30Z</cp:lastPrinted>
  <dcterms:created xsi:type="dcterms:W3CDTF">1997-01-08T22:48:59Z</dcterms:created>
  <dcterms:modified xsi:type="dcterms:W3CDTF">2023-04-25T05:15:05Z</dcterms:modified>
</cp:coreProperties>
</file>