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6\R6更新データ（統計係）\"/>
    </mc:Choice>
  </mc:AlternateContent>
  <xr:revisionPtr revIDLastSave="0" documentId="13_ncr:1_{A9F3047F-E9EB-45F4-954D-2FBEC1AC14EA}" xr6:coauthVersionLast="36" xr6:coauthVersionMax="36" xr10:uidLastSave="{00000000-0000-0000-0000-000000000000}"/>
  <bookViews>
    <workbookView xWindow="0" yWindow="0" windowWidth="24000" windowHeight="9585" xr2:uid="{00000000-000D-0000-FFFF-FFFF00000000}"/>
  </bookViews>
  <sheets>
    <sheet name="R5" sheetId="17" r:id="rId1"/>
    <sheet name="比較" sheetId="14" r:id="rId2"/>
  </sheets>
  <definedNames>
    <definedName name="_xlnm.Print_Area" localSheetId="1">比較!$A$1:$J$32</definedName>
  </definedNames>
  <calcPr calcId="191029"/>
</workbook>
</file>

<file path=xl/calcChain.xml><?xml version="1.0" encoding="utf-8"?>
<calcChain xmlns="http://schemas.openxmlformats.org/spreadsheetml/2006/main">
  <c r="L22" i="17" l="1"/>
  <c r="L14" i="17"/>
  <c r="P19" i="17"/>
  <c r="L19" i="17"/>
  <c r="I19" i="17"/>
  <c r="F19" i="17"/>
  <c r="C19" i="17" l="1"/>
  <c r="M19" i="17" s="1"/>
  <c r="O32" i="17"/>
  <c r="N32" i="17"/>
  <c r="K32" i="17"/>
  <c r="J32" i="17"/>
  <c r="H32" i="17"/>
  <c r="G32" i="17"/>
  <c r="E32" i="17"/>
  <c r="D32" i="17"/>
  <c r="P27" i="17"/>
  <c r="L24" i="17"/>
  <c r="P10" i="17" l="1"/>
  <c r="P11" i="17"/>
  <c r="P12" i="17"/>
  <c r="P13" i="17"/>
  <c r="P14" i="17"/>
  <c r="P15" i="17"/>
  <c r="P16" i="17"/>
  <c r="P17" i="17"/>
  <c r="P18" i="17"/>
  <c r="P20" i="17"/>
  <c r="P21" i="17"/>
  <c r="P22" i="17"/>
  <c r="P23" i="17"/>
  <c r="P24" i="17"/>
  <c r="P25" i="17"/>
  <c r="P26" i="17"/>
  <c r="P28" i="17"/>
  <c r="P29" i="17"/>
  <c r="P30" i="17"/>
  <c r="P31" i="17"/>
  <c r="P32" i="17"/>
  <c r="P9" i="17"/>
  <c r="L10" i="17"/>
  <c r="L11" i="17"/>
  <c r="L12" i="17"/>
  <c r="L13" i="17"/>
  <c r="L15" i="17"/>
  <c r="L16" i="17"/>
  <c r="L17" i="17"/>
  <c r="L18" i="17"/>
  <c r="L20" i="17"/>
  <c r="L21" i="17"/>
  <c r="L23" i="17"/>
  <c r="L25" i="17"/>
  <c r="L26" i="17"/>
  <c r="L27" i="17"/>
  <c r="L28" i="17"/>
  <c r="L29" i="17"/>
  <c r="L30" i="17"/>
  <c r="L31" i="17"/>
  <c r="L32" i="17"/>
  <c r="L9" i="17"/>
  <c r="I10" i="17"/>
  <c r="I11" i="17"/>
  <c r="I12" i="17"/>
  <c r="I13" i="17"/>
  <c r="I14" i="17"/>
  <c r="I15" i="17"/>
  <c r="I16" i="17"/>
  <c r="I17" i="17"/>
  <c r="I18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9" i="17"/>
  <c r="F10" i="17"/>
  <c r="F11" i="17"/>
  <c r="F12" i="17"/>
  <c r="F13" i="17"/>
  <c r="F14" i="17"/>
  <c r="F15" i="17"/>
  <c r="F16" i="17"/>
  <c r="F17" i="17"/>
  <c r="F18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9" i="17"/>
  <c r="C9" i="17" s="1"/>
  <c r="M9" i="17" s="1"/>
  <c r="C10" i="17" l="1"/>
  <c r="C11" i="17"/>
  <c r="C31" i="17"/>
  <c r="M31" i="17" s="1"/>
  <c r="C25" i="17"/>
  <c r="M25" i="17" s="1"/>
  <c r="C32" i="17"/>
  <c r="M32" i="17" s="1"/>
  <c r="C18" i="17"/>
  <c r="M18" i="17" s="1"/>
  <c r="C26" i="17"/>
  <c r="M26" i="17" s="1"/>
  <c r="C24" i="17"/>
  <c r="M24" i="17" s="1"/>
  <c r="C22" i="17"/>
  <c r="M22" i="17" s="1"/>
  <c r="C17" i="17"/>
  <c r="M17" i="17" s="1"/>
  <c r="C30" i="17"/>
  <c r="M30" i="17" s="1"/>
  <c r="C29" i="17"/>
  <c r="M29" i="17" s="1"/>
  <c r="C28" i="17"/>
  <c r="M28" i="17" s="1"/>
  <c r="C27" i="17"/>
  <c r="M27" i="17" s="1"/>
  <c r="C23" i="17"/>
  <c r="M23" i="17" s="1"/>
  <c r="C21" i="17"/>
  <c r="M21" i="17" s="1"/>
  <c r="C20" i="17"/>
  <c r="M20" i="17" s="1"/>
  <c r="C16" i="17"/>
  <c r="M16" i="17" s="1"/>
  <c r="C15" i="17"/>
  <c r="M15" i="17" s="1"/>
  <c r="C14" i="17"/>
  <c r="M14" i="17" s="1"/>
  <c r="C13" i="17"/>
  <c r="M13" i="17" s="1"/>
  <c r="C12" i="17"/>
  <c r="M12" i="17" s="1"/>
  <c r="M11" i="17"/>
  <c r="M10" i="17"/>
</calcChain>
</file>

<file path=xl/sharedStrings.xml><?xml version="1.0" encoding="utf-8"?>
<sst xmlns="http://schemas.openxmlformats.org/spreadsheetml/2006/main" count="91" uniqueCount="53">
  <si>
    <t>産業
分類</t>
    <rPh sb="0" eb="2">
      <t>サンギョウ</t>
    </rPh>
    <rPh sb="3" eb="5">
      <t>ブンルイ</t>
    </rPh>
    <phoneticPr fontId="2"/>
  </si>
  <si>
    <t>合計</t>
    <rPh sb="0" eb="1">
      <t>ゴウ</t>
    </rPh>
    <rPh sb="1" eb="2">
      <t>ケイ</t>
    </rPh>
    <phoneticPr fontId="2"/>
  </si>
  <si>
    <t>従　　　　　　業　　　　　　者　　　　　　数</t>
    <rPh sb="0" eb="1">
      <t>ジュウ</t>
    </rPh>
    <rPh sb="7" eb="8">
      <t>ギョウ</t>
    </rPh>
    <rPh sb="14" eb="15">
      <t>シャ</t>
    </rPh>
    <rPh sb="21" eb="22">
      <t>カズ</t>
    </rPh>
    <phoneticPr fontId="2"/>
  </si>
  <si>
    <t>常　用　労　働　者　数</t>
    <rPh sb="0" eb="1">
      <t>ツネ</t>
    </rPh>
    <rPh sb="2" eb="3">
      <t>ヨウ</t>
    </rPh>
    <rPh sb="4" eb="5">
      <t>ロウ</t>
    </rPh>
    <rPh sb="6" eb="7">
      <t>ハタラキ</t>
    </rPh>
    <rPh sb="8" eb="9">
      <t>シャ</t>
    </rPh>
    <rPh sb="10" eb="11">
      <t>スウ</t>
    </rPh>
    <phoneticPr fontId="2"/>
  </si>
  <si>
    <t>雇　　　用　　　者</t>
    <rPh sb="0" eb="1">
      <t>ヤトイ</t>
    </rPh>
    <rPh sb="4" eb="5">
      <t>ヨウ</t>
    </rPh>
    <rPh sb="8" eb="9">
      <t>シャ</t>
    </rPh>
    <phoneticPr fontId="2"/>
  </si>
  <si>
    <t>出向・派遣受入者</t>
    <rPh sb="0" eb="2">
      <t>シュッコウ</t>
    </rPh>
    <rPh sb="3" eb="5">
      <t>ハケン</t>
    </rPh>
    <rPh sb="5" eb="7">
      <t>ウケイレ</t>
    </rPh>
    <rPh sb="7" eb="8">
      <t>モノ</t>
    </rPh>
    <phoneticPr fontId="2"/>
  </si>
  <si>
    <t>正社員、正社員等</t>
    <rPh sb="0" eb="3">
      <t>セイシャイン</t>
    </rPh>
    <rPh sb="4" eb="7">
      <t>セイシャイン</t>
    </rPh>
    <rPh sb="7" eb="8">
      <t>トウ</t>
    </rPh>
    <phoneticPr fontId="2"/>
  </si>
  <si>
    <t>ﾊﾟｰﾄ・ｱﾙﾊﾞｲﾄ等</t>
    <rPh sb="11" eb="12">
      <t>トウ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</si>
  <si>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</si>
  <si>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</si>
  <si>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</si>
  <si>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食料</t>
    <rPh sb="0" eb="2">
      <t>ショクリョウ</t>
    </rPh>
    <phoneticPr fontId="2"/>
  </si>
  <si>
    <t>飲料</t>
    <rPh sb="0" eb="2">
      <t>インリョウ</t>
    </rPh>
    <phoneticPr fontId="2"/>
  </si>
  <si>
    <t>繊維</t>
    <rPh sb="0" eb="2">
      <t>センイ</t>
    </rPh>
    <phoneticPr fontId="2"/>
  </si>
  <si>
    <t>家具</t>
    <rPh sb="0" eb="2">
      <t>カグ</t>
    </rPh>
    <phoneticPr fontId="2"/>
  </si>
  <si>
    <t>印刷</t>
    <rPh sb="0" eb="2">
      <t>インサツ</t>
    </rPh>
    <phoneticPr fontId="2"/>
  </si>
  <si>
    <t>石油</t>
    <rPh sb="0" eb="2">
      <t>セキユ</t>
    </rPh>
    <phoneticPr fontId="2"/>
  </si>
  <si>
    <t>金属</t>
    <rPh sb="0" eb="2">
      <t>キンゾク</t>
    </rPh>
    <phoneticPr fontId="2"/>
  </si>
  <si>
    <t>情報</t>
    <rPh sb="0" eb="2">
      <t>ジョウホウ</t>
    </rPh>
    <phoneticPr fontId="2"/>
  </si>
  <si>
    <t>電子</t>
    <rPh sb="0" eb="2">
      <t>デンシ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</si>
  <si>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</si>
  <si>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</si>
  <si>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割合</t>
    <rPh sb="0" eb="2">
      <t>ワリアイ</t>
    </rPh>
    <phoneticPr fontId="2"/>
  </si>
  <si>
    <t>業務用機械</t>
    <rPh sb="0" eb="3">
      <t>ギョウムヨウ</t>
    </rPh>
    <rPh sb="3" eb="5">
      <t>キカイ</t>
    </rPh>
    <phoneticPr fontId="2"/>
  </si>
  <si>
    <t>生産用機械</t>
    <rPh sb="0" eb="3">
      <t>セイサンヨウ</t>
    </rPh>
    <rPh sb="3" eb="5">
      <t>キカイ</t>
    </rPh>
    <phoneticPr fontId="2"/>
  </si>
  <si>
    <t>窯業</t>
    <rPh sb="0" eb="1">
      <t>カマ</t>
    </rPh>
    <rPh sb="1" eb="2">
      <t>ギョウ</t>
    </rPh>
    <phoneticPr fontId="2"/>
  </si>
  <si>
    <t>化学</t>
    <rPh sb="0" eb="2">
      <t>カガク</t>
    </rPh>
    <phoneticPr fontId="2"/>
  </si>
  <si>
    <t>木材</t>
    <rPh sb="0" eb="2">
      <t>モクザイ</t>
    </rPh>
    <phoneticPr fontId="2"/>
  </si>
  <si>
    <t>産業中分類</t>
    <rPh sb="0" eb="2">
      <t>サンギョウ</t>
    </rPh>
    <rPh sb="2" eb="3">
      <t>チュウ</t>
    </rPh>
    <rPh sb="3" eb="5">
      <t>ブンルイ</t>
    </rPh>
    <phoneticPr fontId="2"/>
  </si>
  <si>
    <t>うち送出者（別経営の事業所へ出向または派遣している人）</t>
    <rPh sb="1" eb="3">
      <t>ソウシュツ</t>
    </rPh>
    <rPh sb="3" eb="4">
      <t>シャ</t>
    </rPh>
    <rPh sb="6" eb="7">
      <t>ベツ</t>
    </rPh>
    <rPh sb="7" eb="9">
      <t>ケイエイ</t>
    </rPh>
    <rPh sb="10" eb="13">
      <t>ジギョウショ</t>
    </rPh>
    <rPh sb="14" eb="16">
      <t>シュッコウ</t>
    </rPh>
    <rPh sb="19" eb="21">
      <t>ハケン</t>
    </rPh>
    <rPh sb="25" eb="26">
      <t>ヒト</t>
    </rPh>
    <phoneticPr fontId="2"/>
  </si>
  <si>
    <t>ﾌﾟﾗｽﾁｯｸ</t>
    <phoneticPr fontId="2"/>
  </si>
  <si>
    <t>皮革</t>
    <rPh sb="0" eb="1">
      <t>カワ</t>
    </rPh>
    <rPh sb="1" eb="2">
      <t>カク</t>
    </rPh>
    <phoneticPr fontId="2"/>
  </si>
  <si>
    <t>非鉄</t>
    <rPh sb="0" eb="1">
      <t>ヒ</t>
    </rPh>
    <rPh sb="1" eb="2">
      <t>テツ</t>
    </rPh>
    <phoneticPr fontId="2"/>
  </si>
  <si>
    <t>輸送</t>
    <rPh sb="0" eb="2">
      <t>ユソウ</t>
    </rPh>
    <phoneticPr fontId="2"/>
  </si>
  <si>
    <t>紙・パルプ</t>
    <rPh sb="0" eb="1">
      <t>カミ</t>
    </rPh>
    <phoneticPr fontId="2"/>
  </si>
  <si>
    <t>はん用機械</t>
    <rPh sb="2" eb="3">
      <t>ヨウ</t>
    </rPh>
    <rPh sb="3" eb="5">
      <t>キカイ</t>
    </rPh>
    <phoneticPr fontId="2"/>
  </si>
  <si>
    <t>電気</t>
    <rPh sb="0" eb="2">
      <t>デンキ</t>
    </rPh>
    <phoneticPr fontId="2"/>
  </si>
  <si>
    <t>正社員、正社員等</t>
    <phoneticPr fontId="2"/>
  </si>
  <si>
    <t>ﾊﾟｰﾄ・ｱﾙﾊﾞｲﾄ等</t>
    <phoneticPr fontId="2"/>
  </si>
  <si>
    <t>出向・派遣受入者</t>
    <phoneticPr fontId="2"/>
  </si>
  <si>
    <t>ﾌﾟﾗｽﾁｯｸ</t>
    <phoneticPr fontId="2"/>
  </si>
  <si>
    <t>令和4年</t>
    <rPh sb="0" eb="2">
      <t>レイワ</t>
    </rPh>
    <rPh sb="3" eb="4">
      <t>ネン</t>
    </rPh>
    <phoneticPr fontId="2"/>
  </si>
  <si>
    <t>10-5 佐久市の製造業中分類別従業者数一覧表</t>
    <rPh sb="4" eb="7">
      <t>サクシ</t>
    </rPh>
    <rPh sb="8" eb="11">
      <t>セイゾウギョウ</t>
    </rPh>
    <rPh sb="11" eb="12">
      <t>ナカ</t>
    </rPh>
    <rPh sb="12" eb="14">
      <t>ブンルイ</t>
    </rPh>
    <rPh sb="14" eb="15">
      <t>ベツ</t>
    </rPh>
    <rPh sb="15" eb="16">
      <t>ジュウ</t>
    </rPh>
    <rPh sb="16" eb="19">
      <t>ギョウシャスウ</t>
    </rPh>
    <rPh sb="19" eb="21">
      <t>イチラン</t>
    </rPh>
    <rPh sb="21" eb="22">
      <t>ヒョウ</t>
    </rPh>
    <phoneticPr fontId="2"/>
  </si>
  <si>
    <t>（令和５年（2023年）経済構造実態調査（製造業事業所調査）結果より）</t>
    <rPh sb="1" eb="3">
      <t>レイワ</t>
    </rPh>
    <rPh sb="4" eb="5">
      <t>ネン</t>
    </rPh>
    <rPh sb="10" eb="11">
      <t>ネン</t>
    </rPh>
    <rPh sb="12" eb="14">
      <t>ケイザイ</t>
    </rPh>
    <rPh sb="14" eb="16">
      <t>コウゾウ</t>
    </rPh>
    <rPh sb="16" eb="18">
      <t>ジッタイ</t>
    </rPh>
    <rPh sb="18" eb="20">
      <t>チョウサ</t>
    </rPh>
    <rPh sb="21" eb="29">
      <t>セイゾウギョウジギョウショチョウサ</t>
    </rPh>
    <rPh sb="30" eb="32">
      <t>ケッカ</t>
    </rPh>
    <phoneticPr fontId="2"/>
  </si>
  <si>
    <t>注）総務省・経済産業省「2023年経済構造実態調査（製造業事業所調査）」の確報結果の調査票情報を佐久市が独自集計したものである。</t>
    <rPh sb="0" eb="1">
      <t>チュウ</t>
    </rPh>
    <rPh sb="2" eb="5">
      <t>ソウムショウ</t>
    </rPh>
    <rPh sb="6" eb="8">
      <t>ケイザイ</t>
    </rPh>
    <rPh sb="8" eb="11">
      <t>サンギョウショウ</t>
    </rPh>
    <rPh sb="16" eb="17">
      <t>ガンネン</t>
    </rPh>
    <rPh sb="17" eb="23">
      <t>ケイザイコウゾウジッタイ</t>
    </rPh>
    <rPh sb="23" eb="25">
      <t>チョウサ</t>
    </rPh>
    <rPh sb="26" eb="34">
      <t>セイゾウギョウジギョウショチョウサ</t>
    </rPh>
    <rPh sb="37" eb="39">
      <t>カクホウ</t>
    </rPh>
    <rPh sb="39" eb="41">
      <t>ケッカ</t>
    </rPh>
    <rPh sb="42" eb="45">
      <t>チョウサヒョウ</t>
    </rPh>
    <rPh sb="45" eb="47">
      <t>ジョウホウ</t>
    </rPh>
    <rPh sb="48" eb="51">
      <t>サクシ</t>
    </rPh>
    <rPh sb="52" eb="54">
      <t>ドクジ</t>
    </rPh>
    <rPh sb="54" eb="56">
      <t>シュウケイ</t>
    </rPh>
    <phoneticPr fontId="2"/>
  </si>
  <si>
    <t>令和5年</t>
    <rPh sb="0" eb="2">
      <t>レイワ</t>
    </rPh>
    <rPh sb="3" eb="4">
      <t>ネン</t>
    </rPh>
    <phoneticPr fontId="2"/>
  </si>
  <si>
    <t>注）総務省・経済産業省「2022年・2023年経済構造実態調査（製造業事業所調査）」</t>
    <rPh sb="0" eb="1">
      <t>チュウ</t>
    </rPh>
    <rPh sb="2" eb="5">
      <t>ソウムショウ</t>
    </rPh>
    <rPh sb="6" eb="8">
      <t>ケイザイ</t>
    </rPh>
    <rPh sb="8" eb="11">
      <t>サンギョウショウ</t>
    </rPh>
    <rPh sb="16" eb="17">
      <t>ネン</t>
    </rPh>
    <rPh sb="22" eb="23">
      <t>ネン</t>
    </rPh>
    <rPh sb="23" eb="31">
      <t>ケイザイコウゾウジッタイチョウサ</t>
    </rPh>
    <rPh sb="32" eb="40">
      <t>セイゾウギョウジギョウショチョウサ</t>
    </rPh>
    <phoneticPr fontId="2"/>
  </si>
  <si>
    <t>資料：経済構造実態調査（製造業事業所調査）</t>
    <rPh sb="3" eb="9">
      <t>ケイザイコウゾウジッタイ</t>
    </rPh>
    <rPh sb="9" eb="11">
      <t>チョウサ</t>
    </rPh>
    <rPh sb="12" eb="20">
      <t>セイゾウギョウジギョウショチョウサ</t>
    </rPh>
    <phoneticPr fontId="2"/>
  </si>
  <si>
    <t>　　の確報結果の調査票情報を佐久市が独自集計したものである。</t>
    <phoneticPr fontId="2"/>
  </si>
  <si>
    <t>10-5　佐久市内製造業の中分類別雇用体制別従業者の比較（令和4年と令和5年）</t>
    <phoneticPr fontId="2"/>
  </si>
  <si>
    <t>ゴム</t>
    <phoneticPr fontId="2"/>
  </si>
  <si>
    <t>-</t>
    <phoneticPr fontId="2"/>
  </si>
  <si>
    <t>注）令和４年のみ従業者４人以上の事業所の集計値となっている。</t>
    <rPh sb="0" eb="1">
      <t>チュウ</t>
    </rPh>
    <rPh sb="2" eb="4">
      <t>レイワ</t>
    </rPh>
    <rPh sb="5" eb="6">
      <t>ネン</t>
    </rPh>
    <rPh sb="8" eb="11">
      <t>ジュウギョウシャ</t>
    </rPh>
    <rPh sb="12" eb="15">
      <t>ニンイジョウ</t>
    </rPh>
    <rPh sb="16" eb="19">
      <t>ジギョウショ</t>
    </rPh>
    <rPh sb="20" eb="22">
      <t>シュウケイ</t>
    </rPh>
    <rPh sb="22" eb="23">
      <t>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</si>
</sst>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);[Red]\(#,##0\)"/>
    <numFmt numFmtId="178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38" fontId="3" fillId="0" borderId="2" xfId="1" applyFont="1" applyBorder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quotePrefix="1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38" fontId="3" fillId="0" borderId="1" xfId="1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>
      <alignment vertical="center"/>
    </xf>
    <xf numFmtId="38" fontId="3" fillId="0" borderId="1" xfId="1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177" fontId="3" fillId="0" borderId="1" xfId="0" applyNumberFormat="1" applyFont="1" applyBorder="1">
      <alignment vertical="center"/>
    </xf>
    <xf numFmtId="38" fontId="3" fillId="0" borderId="1" xfId="0" applyNumberFormat="1" applyFont="1" applyBorder="1">
      <alignment vertical="center"/>
    </xf>
    <xf numFmtId="0" fontId="3" fillId="0" borderId="8" xfId="0" applyFont="1" applyBorder="1">
      <alignment vertical="center"/>
    </xf>
    <xf numFmtId="38" fontId="3" fillId="0" borderId="3" xfId="0" applyNumberFormat="1" applyFont="1" applyBorder="1">
      <alignment vertical="center"/>
    </xf>
    <xf numFmtId="38" fontId="3" fillId="0" borderId="10" xfId="0" applyNumberFormat="1" applyFont="1" applyBorder="1">
      <alignment vertical="center"/>
    </xf>
    <xf numFmtId="0" fontId="3" fillId="0" borderId="11" xfId="0" applyFont="1" applyBorder="1" applyAlignment="1">
      <alignment horizontal="center" vertical="center" shrinkToFit="1"/>
    </xf>
    <xf numFmtId="38" fontId="3" fillId="0" borderId="12" xfId="1" applyFont="1" applyBorder="1">
      <alignment vertical="center"/>
    </xf>
    <xf numFmtId="0" fontId="5" fillId="0" borderId="0" xfId="0" applyFont="1" applyAlignment="1">
      <alignment horizontal="left" vertical="center"/>
    </xf>
    <xf numFmtId="0" fontId="3" fillId="0" borderId="8" xfId="0" applyNumberFormat="1" applyFont="1" applyFill="1" applyBorder="1">
      <alignment vertical="center"/>
    </xf>
    <xf numFmtId="0" fontId="3" fillId="0" borderId="0" xfId="0" applyFont="1" applyAlignment="1">
      <alignment horizontal="left" vertical="center"/>
    </xf>
    <xf numFmtId="38" fontId="3" fillId="0" borderId="0" xfId="1" applyFont="1" applyBorder="1">
      <alignment vertical="center"/>
    </xf>
    <xf numFmtId="0" fontId="3" fillId="0" borderId="0" xfId="0" applyFont="1" applyBorder="1">
      <alignment vertical="center"/>
    </xf>
    <xf numFmtId="0" fontId="3" fillId="0" borderId="13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1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quotePrefix="1" applyFont="1" applyAlignment="1">
      <alignment vertical="center"/>
    </xf>
    <xf numFmtId="0" fontId="6" fillId="0" borderId="0" xfId="0" applyFont="1" applyAlignment="1">
      <alignment vertical="center"/>
    </xf>
    <xf numFmtId="178" fontId="3" fillId="0" borderId="0" xfId="0" applyNumberFormat="1" applyFont="1">
      <alignment vertical="center"/>
    </xf>
    <xf numFmtId="178" fontId="3" fillId="0" borderId="2" xfId="0" applyNumberFormat="1" applyFont="1" applyBorder="1">
      <alignment vertical="center"/>
    </xf>
    <xf numFmtId="178" fontId="3" fillId="0" borderId="9" xfId="0" applyNumberFormat="1" applyFont="1" applyBorder="1">
      <alignment vertical="center"/>
    </xf>
    <xf numFmtId="178" fontId="3" fillId="0" borderId="10" xfId="0" applyNumberFormat="1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177" fontId="3" fillId="0" borderId="15" xfId="0" applyNumberFormat="1" applyFont="1" applyBorder="1">
      <alignment vertical="center"/>
    </xf>
    <xf numFmtId="176" fontId="3" fillId="0" borderId="1" xfId="2" applyNumberFormat="1" applyFont="1" applyFill="1" applyBorder="1">
      <alignment vertical="center"/>
    </xf>
    <xf numFmtId="38" fontId="3" fillId="0" borderId="9" xfId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8" fontId="3" fillId="0" borderId="9" xfId="0" applyNumberFormat="1" applyFont="1" applyBorder="1" applyAlignment="1">
      <alignment horizontal="right" vertical="center"/>
    </xf>
    <xf numFmtId="178" fontId="3" fillId="0" borderId="0" xfId="0" applyNumberFormat="1" applyFont="1" applyAlignment="1">
      <alignment horizontal="right" vertical="center"/>
    </xf>
    <xf numFmtId="0" fontId="3" fillId="0" borderId="11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3" xfId="0" quotePrefix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3" fillId="0" borderId="6" xfId="0" quotePrefix="1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5" fillId="0" borderId="0" xfId="0" quotePrefix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quotePrefix="1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4" fillId="0" borderId="12" xfId="0" quotePrefix="1" applyFont="1" applyBorder="1" applyAlignment="1">
      <alignment horizontal="center" vertical="center" wrapText="1"/>
    </xf>
    <xf numFmtId="0" fontId="4" fillId="0" borderId="13" xfId="0" quotePrefix="1" applyFont="1" applyBorder="1" applyAlignment="1">
      <alignment horizontal="center" vertical="center" wrapText="1"/>
    </xf>
    <xf numFmtId="0" fontId="4" fillId="0" borderId="14" xfId="0" quotePrefix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center" vertical="center" shrinkToFit="1"/>
    </xf>
    <xf numFmtId="0" fontId="0" fillId="0" borderId="14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3" fillId="0" borderId="12" xfId="0" quotePrefix="1" applyFont="1" applyBorder="1" applyAlignment="1">
      <alignment horizontal="center" vertical="center"/>
    </xf>
    <xf numFmtId="0" fontId="3" fillId="0" borderId="14" xfId="0" quotePrefix="1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1"/>
  <sheetViews>
    <sheetView tabSelected="1" view="pageBreakPreview" zoomScaleNormal="100" zoomScaleSheetLayoutView="100" workbookViewId="0">
      <selection activeCell="D26" sqref="D26"/>
    </sheetView>
  </sheetViews>
  <sheetFormatPr defaultColWidth="9" defaultRowHeight="14.25" x14ac:dyDescent="0.15"/>
  <cols>
    <col min="1" max="1" width="4.625" style="3" customWidth="1"/>
    <col min="2" max="2" width="13.875" style="1" bestFit="1" customWidth="1"/>
    <col min="3" max="12" width="6.625" style="1" customWidth="1"/>
    <col min="13" max="13" width="8.5" style="1" bestFit="1" customWidth="1"/>
    <col min="14" max="16" width="6.625" style="1" customWidth="1"/>
    <col min="17" max="16384" width="9" style="1"/>
  </cols>
  <sheetData>
    <row r="1" spans="1:16" ht="20.100000000000001" customHeight="1" x14ac:dyDescent="0.15">
      <c r="A1" s="58" t="s">
        <v>42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26"/>
      <c r="O1" s="26"/>
      <c r="P1" s="26"/>
    </row>
    <row r="2" spans="1:16" x14ac:dyDescent="0.15">
      <c r="F2" s="60" t="s">
        <v>43</v>
      </c>
      <c r="G2" s="61"/>
      <c r="H2" s="61"/>
      <c r="I2" s="61"/>
      <c r="J2" s="61"/>
      <c r="K2" s="61"/>
      <c r="L2" s="61"/>
      <c r="M2" s="61"/>
      <c r="N2" s="4"/>
      <c r="O2" s="4"/>
      <c r="P2" s="4"/>
    </row>
    <row r="3" spans="1:16" x14ac:dyDescent="0.15"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0.100000000000001" customHeight="1" x14ac:dyDescent="0.15">
      <c r="A4" s="62" t="s">
        <v>0</v>
      </c>
      <c r="B4" s="63"/>
      <c r="C4" s="68" t="s">
        <v>1</v>
      </c>
      <c r="D4" s="69" t="s">
        <v>2</v>
      </c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1"/>
    </row>
    <row r="5" spans="1:16" ht="20.100000000000001" customHeight="1" x14ac:dyDescent="0.15">
      <c r="A5" s="64"/>
      <c r="B5" s="65"/>
      <c r="C5" s="68"/>
      <c r="D5" s="69" t="s">
        <v>3</v>
      </c>
      <c r="E5" s="70"/>
      <c r="F5" s="70"/>
      <c r="G5" s="70"/>
      <c r="H5" s="70"/>
      <c r="I5" s="70"/>
      <c r="J5" s="70"/>
      <c r="K5" s="70"/>
      <c r="L5" s="72"/>
      <c r="M5" s="73"/>
      <c r="N5" s="74" t="s">
        <v>29</v>
      </c>
      <c r="O5" s="75"/>
      <c r="P5" s="76"/>
    </row>
    <row r="6" spans="1:16" ht="20.100000000000001" customHeight="1" x14ac:dyDescent="0.15">
      <c r="A6" s="64"/>
      <c r="B6" s="65"/>
      <c r="C6" s="68"/>
      <c r="D6" s="54" t="s">
        <v>4</v>
      </c>
      <c r="E6" s="54"/>
      <c r="F6" s="54"/>
      <c r="G6" s="54"/>
      <c r="H6" s="54"/>
      <c r="I6" s="57"/>
      <c r="J6" s="83" t="s">
        <v>5</v>
      </c>
      <c r="K6" s="84"/>
      <c r="L6" s="85"/>
      <c r="M6" s="86"/>
      <c r="N6" s="77"/>
      <c r="O6" s="78"/>
      <c r="P6" s="79"/>
    </row>
    <row r="7" spans="1:16" ht="20.100000000000001" customHeight="1" x14ac:dyDescent="0.15">
      <c r="A7" s="64"/>
      <c r="B7" s="65"/>
      <c r="C7" s="68"/>
      <c r="D7" s="53" t="s">
        <v>6</v>
      </c>
      <c r="E7" s="54"/>
      <c r="F7" s="55"/>
      <c r="G7" s="56" t="s">
        <v>7</v>
      </c>
      <c r="H7" s="54"/>
      <c r="I7" s="57"/>
      <c r="J7" s="87"/>
      <c r="K7" s="88"/>
      <c r="L7" s="89"/>
      <c r="M7" s="90"/>
      <c r="N7" s="80"/>
      <c r="O7" s="81"/>
      <c r="P7" s="82"/>
    </row>
    <row r="8" spans="1:16" ht="20.100000000000001" customHeight="1" x14ac:dyDescent="0.15">
      <c r="A8" s="66"/>
      <c r="B8" s="67"/>
      <c r="C8" s="68"/>
      <c r="D8" s="18" t="s">
        <v>8</v>
      </c>
      <c r="E8" s="2" t="s">
        <v>9</v>
      </c>
      <c r="F8" s="2" t="s">
        <v>21</v>
      </c>
      <c r="G8" s="2" t="s">
        <v>8</v>
      </c>
      <c r="H8" s="2" t="s">
        <v>9</v>
      </c>
      <c r="I8" s="24" t="s">
        <v>21</v>
      </c>
      <c r="J8" s="11" t="s">
        <v>8</v>
      </c>
      <c r="K8" s="11" t="s">
        <v>9</v>
      </c>
      <c r="L8" s="11" t="s">
        <v>21</v>
      </c>
      <c r="M8" s="11" t="s">
        <v>22</v>
      </c>
      <c r="N8" s="18" t="s">
        <v>8</v>
      </c>
      <c r="O8" s="2" t="s">
        <v>9</v>
      </c>
      <c r="P8" s="17" t="s">
        <v>21</v>
      </c>
    </row>
    <row r="9" spans="1:16" ht="20.100000000000001" customHeight="1" x14ac:dyDescent="0.15">
      <c r="A9" s="14">
        <v>9</v>
      </c>
      <c r="B9" s="15" t="s">
        <v>11</v>
      </c>
      <c r="C9" s="5">
        <f>SUM(F9,I9,L9)-P9</f>
        <v>751</v>
      </c>
      <c r="D9" s="21">
        <v>350</v>
      </c>
      <c r="E9" s="10">
        <v>227</v>
      </c>
      <c r="F9" s="5">
        <f>SUM(D9:E9)</f>
        <v>577</v>
      </c>
      <c r="G9" s="10">
        <v>62</v>
      </c>
      <c r="H9" s="10">
        <v>80</v>
      </c>
      <c r="I9" s="25">
        <f>SUM(G9:H9)</f>
        <v>142</v>
      </c>
      <c r="J9" s="12">
        <v>21</v>
      </c>
      <c r="K9" s="12">
        <v>11</v>
      </c>
      <c r="L9" s="13">
        <f>SUM(J9:K9)</f>
        <v>32</v>
      </c>
      <c r="M9" s="45">
        <f>L9/C9</f>
        <v>4.2609853528628498E-2</v>
      </c>
      <c r="N9" s="27">
        <v>0</v>
      </c>
      <c r="O9" s="27">
        <v>0</v>
      </c>
      <c r="P9" s="27">
        <f>SUM(N9:O9)</f>
        <v>0</v>
      </c>
    </row>
    <row r="10" spans="1:16" ht="20.100000000000001" customHeight="1" x14ac:dyDescent="0.15">
      <c r="A10" s="14">
        <v>10</v>
      </c>
      <c r="B10" s="15" t="s">
        <v>12</v>
      </c>
      <c r="C10" s="5">
        <f t="shared" ref="C10:C32" si="0">SUM(F10,I10,L10)-P10</f>
        <v>185</v>
      </c>
      <c r="D10" s="21">
        <v>99</v>
      </c>
      <c r="E10" s="10">
        <v>42</v>
      </c>
      <c r="F10" s="5">
        <f t="shared" ref="F10:F32" si="1">SUM(D10:E10)</f>
        <v>141</v>
      </c>
      <c r="G10" s="10">
        <v>23</v>
      </c>
      <c r="H10" s="10">
        <v>19</v>
      </c>
      <c r="I10" s="25">
        <f t="shared" ref="I10:I32" si="2">SUM(G10:H10)</f>
        <v>42</v>
      </c>
      <c r="J10" s="12">
        <v>3</v>
      </c>
      <c r="K10" s="12">
        <v>0</v>
      </c>
      <c r="L10" s="13">
        <f t="shared" ref="L10:L32" si="3">SUM(J10:K10)</f>
        <v>3</v>
      </c>
      <c r="M10" s="45">
        <f t="shared" ref="M10:M32" si="4">L10/C10</f>
        <v>1.6216216216216217E-2</v>
      </c>
      <c r="N10" s="27">
        <v>1</v>
      </c>
      <c r="O10" s="27">
        <v>0</v>
      </c>
      <c r="P10" s="27">
        <f t="shared" ref="P10:P32" si="5">SUM(N10:O10)</f>
        <v>1</v>
      </c>
    </row>
    <row r="11" spans="1:16" ht="20.100000000000001" customHeight="1" x14ac:dyDescent="0.15">
      <c r="A11" s="14">
        <v>11</v>
      </c>
      <c r="B11" s="15" t="s">
        <v>13</v>
      </c>
      <c r="C11" s="5">
        <f t="shared" si="0"/>
        <v>138</v>
      </c>
      <c r="D11" s="21">
        <v>39</v>
      </c>
      <c r="E11" s="10">
        <v>56</v>
      </c>
      <c r="F11" s="5">
        <f t="shared" si="1"/>
        <v>95</v>
      </c>
      <c r="G11" s="10">
        <v>3</v>
      </c>
      <c r="H11" s="10">
        <v>35</v>
      </c>
      <c r="I11" s="25">
        <f t="shared" si="2"/>
        <v>38</v>
      </c>
      <c r="J11" s="12">
        <v>4</v>
      </c>
      <c r="K11" s="12">
        <v>1</v>
      </c>
      <c r="L11" s="13">
        <f t="shared" si="3"/>
        <v>5</v>
      </c>
      <c r="M11" s="45">
        <f t="shared" si="4"/>
        <v>3.6231884057971016E-2</v>
      </c>
      <c r="N11" s="27">
        <v>0</v>
      </c>
      <c r="O11" s="27">
        <v>0</v>
      </c>
      <c r="P11" s="27">
        <f t="shared" si="5"/>
        <v>0</v>
      </c>
    </row>
    <row r="12" spans="1:16" ht="20.100000000000001" customHeight="1" x14ac:dyDescent="0.15">
      <c r="A12" s="14">
        <v>12</v>
      </c>
      <c r="B12" s="15" t="s">
        <v>27</v>
      </c>
      <c r="C12" s="5">
        <f t="shared" si="0"/>
        <v>86</v>
      </c>
      <c r="D12" s="21">
        <v>71</v>
      </c>
      <c r="E12" s="10">
        <v>14</v>
      </c>
      <c r="F12" s="5">
        <f t="shared" si="1"/>
        <v>85</v>
      </c>
      <c r="G12" s="10">
        <v>1</v>
      </c>
      <c r="H12" s="10">
        <v>0</v>
      </c>
      <c r="I12" s="25">
        <f t="shared" si="2"/>
        <v>1</v>
      </c>
      <c r="J12" s="12">
        <v>0</v>
      </c>
      <c r="K12" s="12">
        <v>0</v>
      </c>
      <c r="L12" s="13">
        <f t="shared" si="3"/>
        <v>0</v>
      </c>
      <c r="M12" s="45">
        <f t="shared" si="4"/>
        <v>0</v>
      </c>
      <c r="N12" s="27">
        <v>0</v>
      </c>
      <c r="O12" s="27">
        <v>0</v>
      </c>
      <c r="P12" s="27">
        <f t="shared" si="5"/>
        <v>0</v>
      </c>
    </row>
    <row r="13" spans="1:16" ht="20.100000000000001" customHeight="1" x14ac:dyDescent="0.15">
      <c r="A13" s="14">
        <v>13</v>
      </c>
      <c r="B13" s="15" t="s">
        <v>14</v>
      </c>
      <c r="C13" s="5">
        <f t="shared" si="0"/>
        <v>25</v>
      </c>
      <c r="D13" s="21">
        <v>16</v>
      </c>
      <c r="E13" s="10">
        <v>7</v>
      </c>
      <c r="F13" s="5">
        <f t="shared" si="1"/>
        <v>23</v>
      </c>
      <c r="G13" s="10">
        <v>0</v>
      </c>
      <c r="H13" s="10">
        <v>0</v>
      </c>
      <c r="I13" s="25">
        <f t="shared" si="2"/>
        <v>0</v>
      </c>
      <c r="J13" s="12">
        <v>2</v>
      </c>
      <c r="K13" s="12">
        <v>0</v>
      </c>
      <c r="L13" s="13">
        <f t="shared" si="3"/>
        <v>2</v>
      </c>
      <c r="M13" s="45">
        <f t="shared" si="4"/>
        <v>0.08</v>
      </c>
      <c r="N13" s="27">
        <v>0</v>
      </c>
      <c r="O13" s="27">
        <v>0</v>
      </c>
      <c r="P13" s="27">
        <f t="shared" si="5"/>
        <v>0</v>
      </c>
    </row>
    <row r="14" spans="1:16" ht="20.100000000000001" customHeight="1" x14ac:dyDescent="0.15">
      <c r="A14" s="14">
        <v>14</v>
      </c>
      <c r="B14" s="6" t="s">
        <v>34</v>
      </c>
      <c r="C14" s="5">
        <f t="shared" si="0"/>
        <v>148</v>
      </c>
      <c r="D14" s="21">
        <v>87</v>
      </c>
      <c r="E14" s="10">
        <v>31</v>
      </c>
      <c r="F14" s="5">
        <f t="shared" si="1"/>
        <v>118</v>
      </c>
      <c r="G14" s="10">
        <v>6</v>
      </c>
      <c r="H14" s="10">
        <v>24</v>
      </c>
      <c r="I14" s="25">
        <f t="shared" si="2"/>
        <v>30</v>
      </c>
      <c r="J14" s="12">
        <v>0</v>
      </c>
      <c r="K14" s="12">
        <v>0</v>
      </c>
      <c r="L14" s="13">
        <f t="shared" si="3"/>
        <v>0</v>
      </c>
      <c r="M14" s="45">
        <f t="shared" si="4"/>
        <v>0</v>
      </c>
      <c r="N14" s="27">
        <v>0</v>
      </c>
      <c r="O14" s="27">
        <v>0</v>
      </c>
      <c r="P14" s="27">
        <f t="shared" si="5"/>
        <v>0</v>
      </c>
    </row>
    <row r="15" spans="1:16" ht="20.100000000000001" customHeight="1" x14ac:dyDescent="0.15">
      <c r="A15" s="14">
        <v>15</v>
      </c>
      <c r="B15" s="6" t="s">
        <v>15</v>
      </c>
      <c r="C15" s="5">
        <f t="shared" si="0"/>
        <v>234</v>
      </c>
      <c r="D15" s="21">
        <v>157</v>
      </c>
      <c r="E15" s="10">
        <v>42</v>
      </c>
      <c r="F15" s="5">
        <f t="shared" si="1"/>
        <v>199</v>
      </c>
      <c r="G15" s="10">
        <v>4</v>
      </c>
      <c r="H15" s="10">
        <v>26</v>
      </c>
      <c r="I15" s="25">
        <f t="shared" si="2"/>
        <v>30</v>
      </c>
      <c r="J15" s="12">
        <v>5</v>
      </c>
      <c r="K15" s="12">
        <v>0</v>
      </c>
      <c r="L15" s="13">
        <f t="shared" si="3"/>
        <v>5</v>
      </c>
      <c r="M15" s="45">
        <f t="shared" si="4"/>
        <v>2.1367521367521368E-2</v>
      </c>
      <c r="N15" s="27">
        <v>0</v>
      </c>
      <c r="O15" s="27">
        <v>0</v>
      </c>
      <c r="P15" s="27">
        <f t="shared" si="5"/>
        <v>0</v>
      </c>
    </row>
    <row r="16" spans="1:16" ht="20.100000000000001" customHeight="1" x14ac:dyDescent="0.15">
      <c r="A16" s="14">
        <v>16</v>
      </c>
      <c r="B16" s="6" t="s">
        <v>26</v>
      </c>
      <c r="C16" s="5">
        <f t="shared" si="0"/>
        <v>107</v>
      </c>
      <c r="D16" s="21">
        <v>44</v>
      </c>
      <c r="E16" s="10">
        <v>13</v>
      </c>
      <c r="F16" s="5">
        <f t="shared" si="1"/>
        <v>57</v>
      </c>
      <c r="G16" s="10">
        <v>5</v>
      </c>
      <c r="H16" s="10">
        <v>45</v>
      </c>
      <c r="I16" s="25">
        <f t="shared" si="2"/>
        <v>50</v>
      </c>
      <c r="J16" s="12">
        <v>0</v>
      </c>
      <c r="K16" s="12">
        <v>0</v>
      </c>
      <c r="L16" s="13">
        <f t="shared" si="3"/>
        <v>0</v>
      </c>
      <c r="M16" s="45">
        <f t="shared" si="4"/>
        <v>0</v>
      </c>
      <c r="N16" s="27">
        <v>0</v>
      </c>
      <c r="O16" s="27">
        <v>0</v>
      </c>
      <c r="P16" s="27">
        <f t="shared" si="5"/>
        <v>0</v>
      </c>
    </row>
    <row r="17" spans="1:16" ht="20.100000000000001" customHeight="1" x14ac:dyDescent="0.15">
      <c r="A17" s="14">
        <v>17</v>
      </c>
      <c r="B17" s="6" t="s">
        <v>16</v>
      </c>
      <c r="C17" s="5">
        <f t="shared" si="0"/>
        <v>11</v>
      </c>
      <c r="D17" s="21">
        <v>3</v>
      </c>
      <c r="E17" s="10">
        <v>0</v>
      </c>
      <c r="F17" s="5">
        <f t="shared" si="1"/>
        <v>3</v>
      </c>
      <c r="G17" s="10">
        <v>0</v>
      </c>
      <c r="H17" s="10">
        <v>0</v>
      </c>
      <c r="I17" s="25">
        <f t="shared" si="2"/>
        <v>0</v>
      </c>
      <c r="J17" s="12">
        <v>7</v>
      </c>
      <c r="K17" s="12">
        <v>1</v>
      </c>
      <c r="L17" s="13">
        <f t="shared" si="3"/>
        <v>8</v>
      </c>
      <c r="M17" s="45">
        <f t="shared" si="4"/>
        <v>0.72727272727272729</v>
      </c>
      <c r="N17" s="27">
        <v>0</v>
      </c>
      <c r="O17" s="27">
        <v>0</v>
      </c>
      <c r="P17" s="27">
        <f t="shared" si="5"/>
        <v>0</v>
      </c>
    </row>
    <row r="18" spans="1:16" ht="20.100000000000001" customHeight="1" x14ac:dyDescent="0.15">
      <c r="A18" s="14">
        <v>18</v>
      </c>
      <c r="B18" s="6" t="s">
        <v>30</v>
      </c>
      <c r="C18" s="5">
        <f t="shared" si="0"/>
        <v>711</v>
      </c>
      <c r="D18" s="21">
        <v>306</v>
      </c>
      <c r="E18" s="10">
        <v>201</v>
      </c>
      <c r="F18" s="5">
        <f t="shared" si="1"/>
        <v>507</v>
      </c>
      <c r="G18" s="10">
        <v>61</v>
      </c>
      <c r="H18" s="10">
        <v>119</v>
      </c>
      <c r="I18" s="25">
        <f t="shared" si="2"/>
        <v>180</v>
      </c>
      <c r="J18" s="12">
        <v>13</v>
      </c>
      <c r="K18" s="12">
        <v>11</v>
      </c>
      <c r="L18" s="13">
        <f t="shared" si="3"/>
        <v>24</v>
      </c>
      <c r="M18" s="45">
        <f t="shared" si="4"/>
        <v>3.3755274261603373E-2</v>
      </c>
      <c r="N18" s="27">
        <v>0</v>
      </c>
      <c r="O18" s="27">
        <v>0</v>
      </c>
      <c r="P18" s="27">
        <f t="shared" si="5"/>
        <v>0</v>
      </c>
    </row>
    <row r="19" spans="1:16" ht="20.100000000000001" customHeight="1" x14ac:dyDescent="0.15">
      <c r="A19" s="14">
        <v>19</v>
      </c>
      <c r="B19" s="6" t="s">
        <v>50</v>
      </c>
      <c r="C19" s="5">
        <f t="shared" si="0"/>
        <v>1</v>
      </c>
      <c r="D19" s="21">
        <v>1</v>
      </c>
      <c r="E19" s="10">
        <v>0</v>
      </c>
      <c r="F19" s="5">
        <f t="shared" si="1"/>
        <v>1</v>
      </c>
      <c r="G19" s="10">
        <v>0</v>
      </c>
      <c r="H19" s="10">
        <v>0</v>
      </c>
      <c r="I19" s="25">
        <f t="shared" si="2"/>
        <v>0</v>
      </c>
      <c r="J19" s="12">
        <v>0</v>
      </c>
      <c r="K19" s="12">
        <v>0</v>
      </c>
      <c r="L19" s="13">
        <f t="shared" si="3"/>
        <v>0</v>
      </c>
      <c r="M19" s="45">
        <f t="shared" si="4"/>
        <v>0</v>
      </c>
      <c r="N19" s="27">
        <v>0</v>
      </c>
      <c r="O19" s="27">
        <v>0</v>
      </c>
      <c r="P19" s="27">
        <f t="shared" si="5"/>
        <v>0</v>
      </c>
    </row>
    <row r="20" spans="1:16" ht="20.100000000000001" customHeight="1" x14ac:dyDescent="0.15">
      <c r="A20" s="14">
        <v>20</v>
      </c>
      <c r="B20" s="6" t="s">
        <v>31</v>
      </c>
      <c r="C20" s="5">
        <f t="shared" si="0"/>
        <v>156</v>
      </c>
      <c r="D20" s="21">
        <v>41</v>
      </c>
      <c r="E20" s="10">
        <v>70</v>
      </c>
      <c r="F20" s="5">
        <f t="shared" si="1"/>
        <v>111</v>
      </c>
      <c r="G20" s="10">
        <v>1</v>
      </c>
      <c r="H20" s="10">
        <v>44</v>
      </c>
      <c r="I20" s="25">
        <f t="shared" si="2"/>
        <v>45</v>
      </c>
      <c r="J20" s="12">
        <v>0</v>
      </c>
      <c r="K20" s="12">
        <v>0</v>
      </c>
      <c r="L20" s="13">
        <f t="shared" si="3"/>
        <v>0</v>
      </c>
      <c r="M20" s="45">
        <f t="shared" si="4"/>
        <v>0</v>
      </c>
      <c r="N20" s="27">
        <v>0</v>
      </c>
      <c r="O20" s="27">
        <v>0</v>
      </c>
      <c r="P20" s="27">
        <f t="shared" si="5"/>
        <v>0</v>
      </c>
    </row>
    <row r="21" spans="1:16" ht="20.100000000000001" customHeight="1" x14ac:dyDescent="0.15">
      <c r="A21" s="14">
        <v>21</v>
      </c>
      <c r="B21" s="6" t="s">
        <v>25</v>
      </c>
      <c r="C21" s="5">
        <f t="shared" si="0"/>
        <v>106</v>
      </c>
      <c r="D21" s="21">
        <v>66</v>
      </c>
      <c r="E21" s="10">
        <v>16</v>
      </c>
      <c r="F21" s="5">
        <f t="shared" si="1"/>
        <v>82</v>
      </c>
      <c r="G21" s="10">
        <v>7</v>
      </c>
      <c r="H21" s="10">
        <v>1</v>
      </c>
      <c r="I21" s="25">
        <f t="shared" si="2"/>
        <v>8</v>
      </c>
      <c r="J21" s="12">
        <v>16</v>
      </c>
      <c r="K21" s="12">
        <v>0</v>
      </c>
      <c r="L21" s="13">
        <f t="shared" si="3"/>
        <v>16</v>
      </c>
      <c r="M21" s="45">
        <f t="shared" si="4"/>
        <v>0.15094339622641509</v>
      </c>
      <c r="N21" s="27">
        <v>0</v>
      </c>
      <c r="O21" s="27">
        <v>0</v>
      </c>
      <c r="P21" s="27">
        <f t="shared" si="5"/>
        <v>0</v>
      </c>
    </row>
    <row r="22" spans="1:16" ht="20.100000000000001" customHeight="1" x14ac:dyDescent="0.15">
      <c r="A22" s="14">
        <v>23</v>
      </c>
      <c r="B22" s="6" t="s">
        <v>32</v>
      </c>
      <c r="C22" s="5">
        <f t="shared" si="0"/>
        <v>79</v>
      </c>
      <c r="D22" s="21">
        <v>51</v>
      </c>
      <c r="E22" s="10">
        <v>25</v>
      </c>
      <c r="F22" s="5">
        <f t="shared" si="1"/>
        <v>76</v>
      </c>
      <c r="G22" s="10">
        <v>2</v>
      </c>
      <c r="H22" s="10">
        <v>1</v>
      </c>
      <c r="I22" s="25">
        <f t="shared" si="2"/>
        <v>3</v>
      </c>
      <c r="J22" s="12">
        <v>0</v>
      </c>
      <c r="K22" s="12">
        <v>0</v>
      </c>
      <c r="L22" s="13">
        <f>SUM(J22:K22)</f>
        <v>0</v>
      </c>
      <c r="M22" s="45">
        <f t="shared" si="4"/>
        <v>0</v>
      </c>
      <c r="N22" s="27">
        <v>0</v>
      </c>
      <c r="O22" s="27">
        <v>0</v>
      </c>
      <c r="P22" s="27">
        <f t="shared" si="5"/>
        <v>0</v>
      </c>
    </row>
    <row r="23" spans="1:16" ht="20.100000000000001" customHeight="1" x14ac:dyDescent="0.15">
      <c r="A23" s="14">
        <v>24</v>
      </c>
      <c r="B23" s="6" t="s">
        <v>17</v>
      </c>
      <c r="C23" s="5">
        <f t="shared" si="0"/>
        <v>223</v>
      </c>
      <c r="D23" s="21">
        <v>147</v>
      </c>
      <c r="E23" s="10">
        <v>51</v>
      </c>
      <c r="F23" s="5">
        <f t="shared" si="1"/>
        <v>198</v>
      </c>
      <c r="G23" s="10">
        <v>4</v>
      </c>
      <c r="H23" s="10">
        <v>5</v>
      </c>
      <c r="I23" s="25">
        <f t="shared" si="2"/>
        <v>9</v>
      </c>
      <c r="J23" s="12">
        <v>10</v>
      </c>
      <c r="K23" s="12">
        <v>8</v>
      </c>
      <c r="L23" s="13">
        <f t="shared" si="3"/>
        <v>18</v>
      </c>
      <c r="M23" s="45">
        <f t="shared" si="4"/>
        <v>8.0717488789237665E-2</v>
      </c>
      <c r="N23" s="27">
        <v>2</v>
      </c>
      <c r="O23" s="27">
        <v>0</v>
      </c>
      <c r="P23" s="27">
        <f t="shared" si="5"/>
        <v>2</v>
      </c>
    </row>
    <row r="24" spans="1:16" ht="20.100000000000001" customHeight="1" x14ac:dyDescent="0.15">
      <c r="A24" s="14">
        <v>25</v>
      </c>
      <c r="B24" s="6" t="s">
        <v>35</v>
      </c>
      <c r="C24" s="5">
        <f t="shared" si="0"/>
        <v>199</v>
      </c>
      <c r="D24" s="21">
        <v>141</v>
      </c>
      <c r="E24" s="10">
        <v>28</v>
      </c>
      <c r="F24" s="5">
        <f t="shared" si="1"/>
        <v>169</v>
      </c>
      <c r="G24" s="10">
        <v>18</v>
      </c>
      <c r="H24" s="10">
        <v>10</v>
      </c>
      <c r="I24" s="25">
        <f t="shared" si="2"/>
        <v>28</v>
      </c>
      <c r="J24" s="12">
        <v>2</v>
      </c>
      <c r="K24" s="12">
        <v>0</v>
      </c>
      <c r="L24" s="13">
        <f>SUM(J24:K24)</f>
        <v>2</v>
      </c>
      <c r="M24" s="45">
        <f t="shared" si="4"/>
        <v>1.0050251256281407E-2</v>
      </c>
      <c r="N24" s="27">
        <v>0</v>
      </c>
      <c r="O24" s="27">
        <v>0</v>
      </c>
      <c r="P24" s="27">
        <f t="shared" si="5"/>
        <v>0</v>
      </c>
    </row>
    <row r="25" spans="1:16" ht="20.100000000000001" customHeight="1" x14ac:dyDescent="0.15">
      <c r="A25" s="14">
        <v>26</v>
      </c>
      <c r="B25" s="6" t="s">
        <v>24</v>
      </c>
      <c r="C25" s="5">
        <f t="shared" si="0"/>
        <v>1869</v>
      </c>
      <c r="D25" s="21">
        <v>1136</v>
      </c>
      <c r="E25" s="10">
        <v>229</v>
      </c>
      <c r="F25" s="5">
        <f t="shared" si="1"/>
        <v>1365</v>
      </c>
      <c r="G25" s="10">
        <v>259</v>
      </c>
      <c r="H25" s="10">
        <v>120</v>
      </c>
      <c r="I25" s="25">
        <f t="shared" si="2"/>
        <v>379</v>
      </c>
      <c r="J25" s="12">
        <v>68</v>
      </c>
      <c r="K25" s="12">
        <v>68</v>
      </c>
      <c r="L25" s="13">
        <f t="shared" si="3"/>
        <v>136</v>
      </c>
      <c r="M25" s="45">
        <f t="shared" si="4"/>
        <v>7.2766185125735683E-2</v>
      </c>
      <c r="N25" s="27">
        <v>10</v>
      </c>
      <c r="O25" s="27">
        <v>1</v>
      </c>
      <c r="P25" s="27">
        <f t="shared" si="5"/>
        <v>11</v>
      </c>
    </row>
    <row r="26" spans="1:16" ht="20.100000000000001" customHeight="1" x14ac:dyDescent="0.15">
      <c r="A26" s="14">
        <v>27</v>
      </c>
      <c r="B26" s="7" t="s">
        <v>23</v>
      </c>
      <c r="C26" s="5">
        <f t="shared" si="0"/>
        <v>304</v>
      </c>
      <c r="D26" s="21">
        <v>163</v>
      </c>
      <c r="E26" s="10">
        <v>113</v>
      </c>
      <c r="F26" s="5">
        <f t="shared" si="1"/>
        <v>276</v>
      </c>
      <c r="G26" s="10">
        <v>10</v>
      </c>
      <c r="H26" s="10">
        <v>13</v>
      </c>
      <c r="I26" s="25">
        <f t="shared" si="2"/>
        <v>23</v>
      </c>
      <c r="J26" s="12">
        <v>6</v>
      </c>
      <c r="K26" s="12">
        <v>1</v>
      </c>
      <c r="L26" s="13">
        <f t="shared" si="3"/>
        <v>7</v>
      </c>
      <c r="M26" s="45">
        <f t="shared" si="4"/>
        <v>2.3026315789473683E-2</v>
      </c>
      <c r="N26" s="27">
        <v>2</v>
      </c>
      <c r="O26" s="27">
        <v>0</v>
      </c>
      <c r="P26" s="27">
        <f t="shared" si="5"/>
        <v>2</v>
      </c>
    </row>
    <row r="27" spans="1:16" ht="20.100000000000001" customHeight="1" x14ac:dyDescent="0.15">
      <c r="A27" s="14">
        <v>28</v>
      </c>
      <c r="B27" s="6" t="s">
        <v>19</v>
      </c>
      <c r="C27" s="5">
        <f t="shared" si="0"/>
        <v>1644</v>
      </c>
      <c r="D27" s="21">
        <v>894</v>
      </c>
      <c r="E27" s="10">
        <v>379</v>
      </c>
      <c r="F27" s="5">
        <f t="shared" si="1"/>
        <v>1273</v>
      </c>
      <c r="G27" s="10">
        <v>98</v>
      </c>
      <c r="H27" s="10">
        <v>40</v>
      </c>
      <c r="I27" s="25">
        <f t="shared" si="2"/>
        <v>138</v>
      </c>
      <c r="J27" s="12">
        <v>165</v>
      </c>
      <c r="K27" s="12">
        <v>74</v>
      </c>
      <c r="L27" s="13">
        <f t="shared" si="3"/>
        <v>239</v>
      </c>
      <c r="M27" s="45">
        <f t="shared" si="4"/>
        <v>0.14537712895377128</v>
      </c>
      <c r="N27" s="27">
        <v>5</v>
      </c>
      <c r="O27" s="27">
        <v>1</v>
      </c>
      <c r="P27" s="27">
        <f t="shared" si="5"/>
        <v>6</v>
      </c>
    </row>
    <row r="28" spans="1:16" ht="20.100000000000001" customHeight="1" x14ac:dyDescent="0.15">
      <c r="A28" s="14">
        <v>29</v>
      </c>
      <c r="B28" s="6" t="s">
        <v>36</v>
      </c>
      <c r="C28" s="5">
        <f t="shared" si="0"/>
        <v>549</v>
      </c>
      <c r="D28" s="21">
        <v>260</v>
      </c>
      <c r="E28" s="10">
        <v>223</v>
      </c>
      <c r="F28" s="5">
        <f t="shared" si="1"/>
        <v>483</v>
      </c>
      <c r="G28" s="10">
        <v>18</v>
      </c>
      <c r="H28" s="10">
        <v>34</v>
      </c>
      <c r="I28" s="25">
        <f t="shared" si="2"/>
        <v>52</v>
      </c>
      <c r="J28" s="12">
        <v>10</v>
      </c>
      <c r="K28" s="12">
        <v>8</v>
      </c>
      <c r="L28" s="13">
        <f t="shared" si="3"/>
        <v>18</v>
      </c>
      <c r="M28" s="45">
        <f t="shared" si="4"/>
        <v>3.2786885245901641E-2</v>
      </c>
      <c r="N28" s="27">
        <v>0</v>
      </c>
      <c r="O28" s="27">
        <v>4</v>
      </c>
      <c r="P28" s="27">
        <f t="shared" si="5"/>
        <v>4</v>
      </c>
    </row>
    <row r="29" spans="1:16" ht="20.100000000000001" customHeight="1" x14ac:dyDescent="0.15">
      <c r="A29" s="14">
        <v>30</v>
      </c>
      <c r="B29" s="6" t="s">
        <v>18</v>
      </c>
      <c r="C29" s="5">
        <f t="shared" si="0"/>
        <v>402</v>
      </c>
      <c r="D29" s="21">
        <v>259</v>
      </c>
      <c r="E29" s="10">
        <v>101</v>
      </c>
      <c r="F29" s="5">
        <f t="shared" si="1"/>
        <v>360</v>
      </c>
      <c r="G29" s="10">
        <v>34</v>
      </c>
      <c r="H29" s="10">
        <v>4</v>
      </c>
      <c r="I29" s="25">
        <f t="shared" si="2"/>
        <v>38</v>
      </c>
      <c r="J29" s="12">
        <v>2</v>
      </c>
      <c r="K29" s="12">
        <v>2</v>
      </c>
      <c r="L29" s="13">
        <f t="shared" si="3"/>
        <v>4</v>
      </c>
      <c r="M29" s="45">
        <f t="shared" si="4"/>
        <v>9.9502487562189053E-3</v>
      </c>
      <c r="N29" s="27">
        <v>0</v>
      </c>
      <c r="O29" s="27">
        <v>0</v>
      </c>
      <c r="P29" s="27">
        <f t="shared" si="5"/>
        <v>0</v>
      </c>
    </row>
    <row r="30" spans="1:16" ht="20.100000000000001" customHeight="1" x14ac:dyDescent="0.15">
      <c r="A30" s="14">
        <v>31</v>
      </c>
      <c r="B30" s="6" t="s">
        <v>33</v>
      </c>
      <c r="C30" s="5">
        <f t="shared" si="0"/>
        <v>1032</v>
      </c>
      <c r="D30" s="21">
        <v>634</v>
      </c>
      <c r="E30" s="10">
        <v>223</v>
      </c>
      <c r="F30" s="5">
        <f t="shared" si="1"/>
        <v>857</v>
      </c>
      <c r="G30" s="10">
        <v>72</v>
      </c>
      <c r="H30" s="10">
        <v>31</v>
      </c>
      <c r="I30" s="25">
        <f t="shared" si="2"/>
        <v>103</v>
      </c>
      <c r="J30" s="12">
        <v>48</v>
      </c>
      <c r="K30" s="12">
        <v>33</v>
      </c>
      <c r="L30" s="13">
        <f t="shared" si="3"/>
        <v>81</v>
      </c>
      <c r="M30" s="45">
        <f t="shared" si="4"/>
        <v>7.8488372093023256E-2</v>
      </c>
      <c r="N30" s="27">
        <v>4</v>
      </c>
      <c r="O30" s="27">
        <v>5</v>
      </c>
      <c r="P30" s="27">
        <f t="shared" si="5"/>
        <v>9</v>
      </c>
    </row>
    <row r="31" spans="1:16" ht="20.100000000000001" customHeight="1" x14ac:dyDescent="0.15">
      <c r="A31" s="16">
        <v>32</v>
      </c>
      <c r="B31" s="8" t="s">
        <v>20</v>
      </c>
      <c r="C31" s="5">
        <f t="shared" si="0"/>
        <v>324</v>
      </c>
      <c r="D31" s="21">
        <v>213</v>
      </c>
      <c r="E31" s="10">
        <v>77</v>
      </c>
      <c r="F31" s="5">
        <f t="shared" si="1"/>
        <v>290</v>
      </c>
      <c r="G31" s="10">
        <v>21</v>
      </c>
      <c r="H31" s="10">
        <v>12</v>
      </c>
      <c r="I31" s="25">
        <f t="shared" si="2"/>
        <v>33</v>
      </c>
      <c r="J31" s="12">
        <v>1</v>
      </c>
      <c r="K31" s="12">
        <v>0</v>
      </c>
      <c r="L31" s="13">
        <f t="shared" si="3"/>
        <v>1</v>
      </c>
      <c r="M31" s="45">
        <f t="shared" si="4"/>
        <v>3.0864197530864196E-3</v>
      </c>
      <c r="N31" s="27">
        <v>0</v>
      </c>
      <c r="O31" s="27">
        <v>0</v>
      </c>
      <c r="P31" s="27">
        <f t="shared" si="5"/>
        <v>0</v>
      </c>
    </row>
    <row r="32" spans="1:16" ht="20.100000000000001" customHeight="1" x14ac:dyDescent="0.15">
      <c r="A32" s="51" t="s">
        <v>10</v>
      </c>
      <c r="B32" s="52"/>
      <c r="C32" s="9">
        <f t="shared" si="0"/>
        <v>9284</v>
      </c>
      <c r="D32" s="22">
        <f>SUM(D9:D31)</f>
        <v>5178</v>
      </c>
      <c r="E32" s="20">
        <f>SUM(E9:E31)</f>
        <v>2168</v>
      </c>
      <c r="F32" s="9">
        <f t="shared" si="1"/>
        <v>7346</v>
      </c>
      <c r="G32" s="20">
        <f>SUM(G9:G31)</f>
        <v>709</v>
      </c>
      <c r="H32" s="20">
        <f>SUM(H9:H31)</f>
        <v>663</v>
      </c>
      <c r="I32" s="9">
        <f t="shared" si="2"/>
        <v>1372</v>
      </c>
      <c r="J32" s="20">
        <f>SUM(J9:J31)</f>
        <v>383</v>
      </c>
      <c r="K32" s="20">
        <f>SUM(K9:K31)</f>
        <v>218</v>
      </c>
      <c r="L32" s="13">
        <f t="shared" si="3"/>
        <v>601</v>
      </c>
      <c r="M32" s="45">
        <f t="shared" si="4"/>
        <v>6.4735028005170184E-2</v>
      </c>
      <c r="N32" s="23">
        <f>SUM(N9:N31)</f>
        <v>24</v>
      </c>
      <c r="O32" s="23">
        <f>SUM(O9:O31)</f>
        <v>11</v>
      </c>
      <c r="P32" s="27">
        <f t="shared" si="5"/>
        <v>35</v>
      </c>
    </row>
    <row r="33" spans="1:1" ht="20.100000000000001" customHeight="1" x14ac:dyDescent="0.15">
      <c r="A33" s="28" t="s">
        <v>44</v>
      </c>
    </row>
    <row r="34" spans="1:1" ht="20.100000000000001" customHeight="1" x14ac:dyDescent="0.15"/>
    <row r="35" spans="1:1" ht="20.100000000000001" customHeight="1" x14ac:dyDescent="0.15"/>
    <row r="36" spans="1:1" ht="20.100000000000001" customHeight="1" x14ac:dyDescent="0.15"/>
    <row r="37" spans="1:1" ht="20.100000000000001" customHeight="1" x14ac:dyDescent="0.15"/>
    <row r="38" spans="1:1" ht="20.100000000000001" customHeight="1" x14ac:dyDescent="0.15"/>
    <row r="39" spans="1:1" ht="20.100000000000001" customHeight="1" x14ac:dyDescent="0.15"/>
    <row r="40" spans="1:1" ht="20.100000000000001" customHeight="1" x14ac:dyDescent="0.15"/>
    <row r="41" spans="1:1" ht="20.100000000000001" customHeight="1" x14ac:dyDescent="0.15"/>
  </sheetData>
  <mergeCells count="12">
    <mergeCell ref="A32:B32"/>
    <mergeCell ref="D7:F7"/>
    <mergeCell ref="G7:I7"/>
    <mergeCell ref="A1:M1"/>
    <mergeCell ref="F2:M2"/>
    <mergeCell ref="A4:B8"/>
    <mergeCell ref="C4:C8"/>
    <mergeCell ref="D4:P4"/>
    <mergeCell ref="D5:M5"/>
    <mergeCell ref="N5:P7"/>
    <mergeCell ref="D6:I6"/>
    <mergeCell ref="J6:M7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scale="7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2"/>
  <sheetViews>
    <sheetView view="pageBreakPreview" zoomScaleNormal="100" zoomScaleSheetLayoutView="100" workbookViewId="0">
      <selection activeCell="A32" sqref="A32"/>
    </sheetView>
  </sheetViews>
  <sheetFormatPr defaultColWidth="9" defaultRowHeight="20.100000000000001" customHeight="1" x14ac:dyDescent="0.15"/>
  <cols>
    <col min="1" max="1" width="6.75" style="3" customWidth="1"/>
    <col min="2" max="2" width="14.875" style="3" customWidth="1"/>
    <col min="3" max="8" width="9.625" style="1" customWidth="1"/>
    <col min="9" max="16384" width="9" style="1"/>
  </cols>
  <sheetData>
    <row r="1" spans="1:14" ht="19.5" customHeight="1" x14ac:dyDescent="0.15">
      <c r="A1" s="36" t="s">
        <v>49</v>
      </c>
      <c r="B1" s="37"/>
      <c r="C1" s="38"/>
      <c r="D1" s="38"/>
      <c r="E1" s="38"/>
      <c r="F1" s="38"/>
      <c r="G1" s="38"/>
      <c r="H1" s="38"/>
    </row>
    <row r="2" spans="1:14" ht="14.25" x14ac:dyDescent="0.15">
      <c r="B2" s="91"/>
      <c r="C2" s="92"/>
      <c r="D2" s="92"/>
      <c r="E2" s="92"/>
      <c r="F2" s="92"/>
      <c r="G2" s="92"/>
      <c r="H2" s="92"/>
    </row>
    <row r="3" spans="1:14" ht="20.100000000000001" customHeight="1" x14ac:dyDescent="0.15">
      <c r="A3" s="93" t="s">
        <v>28</v>
      </c>
      <c r="B3" s="94"/>
      <c r="C3" s="97" t="s">
        <v>37</v>
      </c>
      <c r="D3" s="97"/>
      <c r="E3" s="97" t="s">
        <v>38</v>
      </c>
      <c r="F3" s="98"/>
      <c r="G3" s="97" t="s">
        <v>39</v>
      </c>
      <c r="H3" s="97"/>
    </row>
    <row r="4" spans="1:14" ht="20.100000000000001" customHeight="1" x14ac:dyDescent="0.15">
      <c r="A4" s="95"/>
      <c r="B4" s="96"/>
      <c r="C4" s="17" t="s">
        <v>41</v>
      </c>
      <c r="D4" s="47" t="s">
        <v>45</v>
      </c>
      <c r="E4" s="43" t="s">
        <v>41</v>
      </c>
      <c r="F4" s="48" t="s">
        <v>45</v>
      </c>
      <c r="G4" s="48" t="s">
        <v>41</v>
      </c>
      <c r="H4" s="47" t="s">
        <v>45</v>
      </c>
    </row>
    <row r="5" spans="1:14" ht="20.100000000000001" customHeight="1" x14ac:dyDescent="0.15">
      <c r="A5" s="14">
        <v>9</v>
      </c>
      <c r="B5" s="6" t="s">
        <v>11</v>
      </c>
      <c r="C5" s="40">
        <v>579</v>
      </c>
      <c r="D5" s="46">
        <v>577</v>
      </c>
      <c r="E5" s="39">
        <v>146</v>
      </c>
      <c r="F5" s="46">
        <v>142</v>
      </c>
      <c r="G5" s="39">
        <v>17</v>
      </c>
      <c r="H5" s="46">
        <v>32</v>
      </c>
      <c r="K5" s="6"/>
      <c r="L5" s="29"/>
      <c r="N5" s="30"/>
    </row>
    <row r="6" spans="1:14" ht="20.100000000000001" customHeight="1" x14ac:dyDescent="0.15">
      <c r="A6" s="14">
        <v>10</v>
      </c>
      <c r="B6" s="6" t="s">
        <v>12</v>
      </c>
      <c r="C6" s="41">
        <v>127</v>
      </c>
      <c r="D6" s="46">
        <v>141</v>
      </c>
      <c r="E6" s="39">
        <v>55</v>
      </c>
      <c r="F6" s="46">
        <v>42</v>
      </c>
      <c r="G6" s="39">
        <v>0</v>
      </c>
      <c r="H6" s="46">
        <v>3</v>
      </c>
      <c r="K6" s="6"/>
      <c r="L6" s="29"/>
      <c r="N6" s="30"/>
    </row>
    <row r="7" spans="1:14" ht="20.100000000000001" customHeight="1" x14ac:dyDescent="0.15">
      <c r="A7" s="14">
        <v>11</v>
      </c>
      <c r="B7" s="6" t="s">
        <v>13</v>
      </c>
      <c r="C7" s="41">
        <v>89</v>
      </c>
      <c r="D7" s="46">
        <v>95</v>
      </c>
      <c r="E7" s="39">
        <v>37</v>
      </c>
      <c r="F7" s="46">
        <v>38</v>
      </c>
      <c r="G7" s="39">
        <v>8</v>
      </c>
      <c r="H7" s="46">
        <v>5</v>
      </c>
      <c r="K7" s="6"/>
      <c r="L7" s="29"/>
      <c r="N7" s="30"/>
    </row>
    <row r="8" spans="1:14" ht="20.100000000000001" customHeight="1" x14ac:dyDescent="0.15">
      <c r="A8" s="14">
        <v>12</v>
      </c>
      <c r="B8" s="6" t="s">
        <v>27</v>
      </c>
      <c r="C8" s="41">
        <v>69</v>
      </c>
      <c r="D8" s="46">
        <v>85</v>
      </c>
      <c r="E8" s="39">
        <v>14</v>
      </c>
      <c r="F8" s="46">
        <v>1</v>
      </c>
      <c r="G8" s="39">
        <v>0</v>
      </c>
      <c r="H8" s="46">
        <v>0</v>
      </c>
      <c r="K8" s="6"/>
      <c r="L8" s="29"/>
      <c r="N8" s="30"/>
    </row>
    <row r="9" spans="1:14" ht="20.100000000000001" customHeight="1" x14ac:dyDescent="0.15">
      <c r="A9" s="14">
        <v>13</v>
      </c>
      <c r="B9" s="6" t="s">
        <v>14</v>
      </c>
      <c r="C9" s="41">
        <v>21</v>
      </c>
      <c r="D9" s="46">
        <v>23</v>
      </c>
      <c r="E9" s="39">
        <v>0</v>
      </c>
      <c r="F9" s="46">
        <v>0</v>
      </c>
      <c r="G9" s="39">
        <v>2</v>
      </c>
      <c r="H9" s="46">
        <v>2</v>
      </c>
      <c r="K9" s="6"/>
      <c r="L9" s="29"/>
      <c r="N9" s="30"/>
    </row>
    <row r="10" spans="1:14" ht="20.100000000000001" customHeight="1" x14ac:dyDescent="0.15">
      <c r="A10" s="14">
        <v>14</v>
      </c>
      <c r="B10" s="6" t="s">
        <v>34</v>
      </c>
      <c r="C10" s="41">
        <v>112</v>
      </c>
      <c r="D10" s="46">
        <v>118</v>
      </c>
      <c r="E10" s="39">
        <v>34</v>
      </c>
      <c r="F10" s="46">
        <v>30</v>
      </c>
      <c r="G10" s="39">
        <v>0</v>
      </c>
      <c r="H10" s="46">
        <v>0</v>
      </c>
      <c r="K10" s="6"/>
      <c r="L10" s="29"/>
      <c r="N10" s="30"/>
    </row>
    <row r="11" spans="1:14" ht="20.100000000000001" customHeight="1" x14ac:dyDescent="0.15">
      <c r="A11" s="14">
        <v>15</v>
      </c>
      <c r="B11" s="6" t="s">
        <v>15</v>
      </c>
      <c r="C11" s="41">
        <v>205</v>
      </c>
      <c r="D11" s="46">
        <v>199</v>
      </c>
      <c r="E11" s="39">
        <v>31</v>
      </c>
      <c r="F11" s="46">
        <v>30</v>
      </c>
      <c r="G11" s="39">
        <v>5</v>
      </c>
      <c r="H11" s="46">
        <v>5</v>
      </c>
      <c r="K11" s="6"/>
      <c r="L11" s="29"/>
      <c r="N11" s="30"/>
    </row>
    <row r="12" spans="1:14" ht="20.100000000000001" customHeight="1" x14ac:dyDescent="0.15">
      <c r="A12" s="14">
        <v>16</v>
      </c>
      <c r="B12" s="6" t="s">
        <v>26</v>
      </c>
      <c r="C12" s="41">
        <v>102</v>
      </c>
      <c r="D12" s="46">
        <v>57</v>
      </c>
      <c r="E12" s="39">
        <v>2</v>
      </c>
      <c r="F12" s="46">
        <v>50</v>
      </c>
      <c r="G12" s="39">
        <v>0</v>
      </c>
      <c r="H12" s="46">
        <v>0</v>
      </c>
      <c r="K12" s="6"/>
      <c r="L12" s="29"/>
      <c r="N12" s="30"/>
    </row>
    <row r="13" spans="1:14" ht="20.100000000000001" customHeight="1" x14ac:dyDescent="0.15">
      <c r="A13" s="14">
        <v>17</v>
      </c>
      <c r="B13" s="6" t="s">
        <v>16</v>
      </c>
      <c r="C13" s="41">
        <v>3</v>
      </c>
      <c r="D13" s="46">
        <v>3</v>
      </c>
      <c r="E13" s="39">
        <v>0</v>
      </c>
      <c r="F13" s="46">
        <v>0</v>
      </c>
      <c r="G13" s="39">
        <v>5</v>
      </c>
      <c r="H13" s="46">
        <v>8</v>
      </c>
      <c r="K13" s="6"/>
      <c r="L13" s="29"/>
      <c r="N13" s="30"/>
    </row>
    <row r="14" spans="1:14" ht="20.100000000000001" customHeight="1" x14ac:dyDescent="0.15">
      <c r="A14" s="14">
        <v>18</v>
      </c>
      <c r="B14" s="6" t="s">
        <v>40</v>
      </c>
      <c r="C14" s="41">
        <v>563</v>
      </c>
      <c r="D14" s="46">
        <v>507</v>
      </c>
      <c r="E14" s="39">
        <v>87</v>
      </c>
      <c r="F14" s="46">
        <v>180</v>
      </c>
      <c r="G14" s="39">
        <v>18</v>
      </c>
      <c r="H14" s="46">
        <v>24</v>
      </c>
      <c r="K14" s="6"/>
      <c r="L14" s="29"/>
      <c r="N14" s="30"/>
    </row>
    <row r="15" spans="1:14" ht="20.100000000000001" customHeight="1" x14ac:dyDescent="0.15">
      <c r="A15" s="14">
        <v>19</v>
      </c>
      <c r="B15" s="6" t="s">
        <v>50</v>
      </c>
      <c r="C15" s="49" t="s">
        <v>51</v>
      </c>
      <c r="D15" s="46">
        <v>1</v>
      </c>
      <c r="E15" s="50" t="s">
        <v>51</v>
      </c>
      <c r="F15" s="46">
        <v>0</v>
      </c>
      <c r="G15" s="50" t="s">
        <v>51</v>
      </c>
      <c r="H15" s="46">
        <v>0</v>
      </c>
      <c r="K15" s="6"/>
      <c r="L15" s="29"/>
      <c r="N15" s="30"/>
    </row>
    <row r="16" spans="1:14" ht="20.100000000000001" customHeight="1" x14ac:dyDescent="0.15">
      <c r="A16" s="14">
        <v>20</v>
      </c>
      <c r="B16" s="6" t="s">
        <v>31</v>
      </c>
      <c r="C16" s="41">
        <v>81</v>
      </c>
      <c r="D16" s="46">
        <v>111</v>
      </c>
      <c r="E16" s="39">
        <v>13</v>
      </c>
      <c r="F16" s="46">
        <v>45</v>
      </c>
      <c r="G16" s="39">
        <v>12</v>
      </c>
      <c r="H16" s="46">
        <v>0</v>
      </c>
      <c r="K16" s="6"/>
      <c r="L16" s="29"/>
      <c r="N16" s="30"/>
    </row>
    <row r="17" spans="1:14" ht="20.100000000000001" customHeight="1" x14ac:dyDescent="0.15">
      <c r="A17" s="14">
        <v>21</v>
      </c>
      <c r="B17" s="6" t="s">
        <v>25</v>
      </c>
      <c r="C17" s="41">
        <v>63</v>
      </c>
      <c r="D17" s="46">
        <v>82</v>
      </c>
      <c r="E17" s="39">
        <v>8</v>
      </c>
      <c r="F17" s="46">
        <v>8</v>
      </c>
      <c r="G17" s="39">
        <v>86</v>
      </c>
      <c r="H17" s="46">
        <v>16</v>
      </c>
      <c r="K17" s="6"/>
      <c r="L17" s="29"/>
      <c r="N17" s="30"/>
    </row>
    <row r="18" spans="1:14" ht="20.100000000000001" customHeight="1" x14ac:dyDescent="0.15">
      <c r="A18" s="14">
        <v>23</v>
      </c>
      <c r="B18" s="6" t="s">
        <v>32</v>
      </c>
      <c r="C18" s="41">
        <v>74</v>
      </c>
      <c r="D18" s="46">
        <v>76</v>
      </c>
      <c r="E18" s="39">
        <v>3</v>
      </c>
      <c r="F18" s="46">
        <v>3</v>
      </c>
      <c r="G18" s="39">
        <v>0</v>
      </c>
      <c r="H18" s="46">
        <v>0</v>
      </c>
      <c r="K18" s="6"/>
      <c r="L18" s="29"/>
      <c r="N18" s="30"/>
    </row>
    <row r="19" spans="1:14" ht="20.100000000000001" customHeight="1" x14ac:dyDescent="0.15">
      <c r="A19" s="14">
        <v>24</v>
      </c>
      <c r="B19" s="6" t="s">
        <v>17</v>
      </c>
      <c r="C19" s="41">
        <v>212</v>
      </c>
      <c r="D19" s="46">
        <v>198</v>
      </c>
      <c r="E19" s="39">
        <v>17</v>
      </c>
      <c r="F19" s="46">
        <v>9</v>
      </c>
      <c r="G19" s="39">
        <v>18</v>
      </c>
      <c r="H19" s="46">
        <v>18</v>
      </c>
      <c r="K19" s="6"/>
      <c r="L19" s="29"/>
      <c r="N19" s="30"/>
    </row>
    <row r="20" spans="1:14" ht="20.100000000000001" customHeight="1" x14ac:dyDescent="0.15">
      <c r="A20" s="14">
        <v>25</v>
      </c>
      <c r="B20" s="6" t="s">
        <v>35</v>
      </c>
      <c r="C20" s="41">
        <v>158</v>
      </c>
      <c r="D20" s="46">
        <v>169</v>
      </c>
      <c r="E20" s="39">
        <v>24</v>
      </c>
      <c r="F20" s="46">
        <v>28</v>
      </c>
      <c r="G20" s="39">
        <v>3</v>
      </c>
      <c r="H20" s="46">
        <v>2</v>
      </c>
      <c r="K20" s="6"/>
      <c r="L20" s="29"/>
      <c r="N20" s="30"/>
    </row>
    <row r="21" spans="1:14" ht="20.100000000000001" customHeight="1" x14ac:dyDescent="0.15">
      <c r="A21" s="14">
        <v>26</v>
      </c>
      <c r="B21" s="6" t="s">
        <v>24</v>
      </c>
      <c r="C21" s="41">
        <v>1127</v>
      </c>
      <c r="D21" s="46">
        <v>1365</v>
      </c>
      <c r="E21" s="39">
        <v>205</v>
      </c>
      <c r="F21" s="46">
        <v>379</v>
      </c>
      <c r="G21" s="39">
        <v>112</v>
      </c>
      <c r="H21" s="46">
        <v>136</v>
      </c>
      <c r="K21" s="6"/>
      <c r="L21" s="29"/>
      <c r="N21" s="30"/>
    </row>
    <row r="22" spans="1:14" ht="20.100000000000001" customHeight="1" x14ac:dyDescent="0.15">
      <c r="A22" s="14">
        <v>27</v>
      </c>
      <c r="B22" s="7" t="s">
        <v>23</v>
      </c>
      <c r="C22" s="41">
        <v>310</v>
      </c>
      <c r="D22" s="46">
        <v>276</v>
      </c>
      <c r="E22" s="39">
        <v>21</v>
      </c>
      <c r="F22" s="46">
        <v>23</v>
      </c>
      <c r="G22" s="39">
        <v>0</v>
      </c>
      <c r="H22" s="46">
        <v>7</v>
      </c>
      <c r="K22" s="7"/>
      <c r="L22" s="29"/>
      <c r="N22" s="30"/>
    </row>
    <row r="23" spans="1:14" ht="20.100000000000001" customHeight="1" x14ac:dyDescent="0.15">
      <c r="A23" s="14">
        <v>28</v>
      </c>
      <c r="B23" s="6" t="s">
        <v>19</v>
      </c>
      <c r="C23" s="41">
        <v>1343</v>
      </c>
      <c r="D23" s="46">
        <v>1273</v>
      </c>
      <c r="E23" s="39">
        <v>95</v>
      </c>
      <c r="F23" s="46">
        <v>138</v>
      </c>
      <c r="G23" s="39">
        <v>170</v>
      </c>
      <c r="H23" s="46">
        <v>239</v>
      </c>
      <c r="K23" s="6"/>
      <c r="L23" s="29"/>
      <c r="N23" s="30"/>
    </row>
    <row r="24" spans="1:14" ht="20.100000000000001" customHeight="1" x14ac:dyDescent="0.15">
      <c r="A24" s="14">
        <v>29</v>
      </c>
      <c r="B24" s="6" t="s">
        <v>36</v>
      </c>
      <c r="C24" s="41">
        <v>574</v>
      </c>
      <c r="D24" s="46">
        <v>483</v>
      </c>
      <c r="E24" s="39">
        <v>59</v>
      </c>
      <c r="F24" s="46">
        <v>52</v>
      </c>
      <c r="G24" s="39">
        <v>40</v>
      </c>
      <c r="H24" s="46">
        <v>18</v>
      </c>
      <c r="K24" s="6"/>
      <c r="L24" s="29"/>
      <c r="N24" s="30"/>
    </row>
    <row r="25" spans="1:14" ht="20.100000000000001" customHeight="1" x14ac:dyDescent="0.15">
      <c r="A25" s="14">
        <v>30</v>
      </c>
      <c r="B25" s="6" t="s">
        <v>18</v>
      </c>
      <c r="C25" s="41">
        <v>310</v>
      </c>
      <c r="D25" s="46">
        <v>360</v>
      </c>
      <c r="E25" s="39">
        <v>26</v>
      </c>
      <c r="F25" s="46">
        <v>38</v>
      </c>
      <c r="G25" s="39">
        <v>3</v>
      </c>
      <c r="H25" s="46">
        <v>4</v>
      </c>
      <c r="K25" s="6"/>
      <c r="L25" s="29"/>
      <c r="N25" s="30"/>
    </row>
    <row r="26" spans="1:14" ht="20.100000000000001" customHeight="1" x14ac:dyDescent="0.15">
      <c r="A26" s="14">
        <v>31</v>
      </c>
      <c r="B26" s="6" t="s">
        <v>33</v>
      </c>
      <c r="C26" s="41">
        <v>926</v>
      </c>
      <c r="D26" s="46">
        <v>857</v>
      </c>
      <c r="E26" s="39">
        <v>119</v>
      </c>
      <c r="F26" s="46">
        <v>103</v>
      </c>
      <c r="G26" s="39">
        <v>94</v>
      </c>
      <c r="H26" s="46">
        <v>81</v>
      </c>
      <c r="K26" s="6"/>
      <c r="L26" s="29"/>
      <c r="N26" s="30"/>
    </row>
    <row r="27" spans="1:14" ht="20.100000000000001" customHeight="1" x14ac:dyDescent="0.15">
      <c r="A27" s="16">
        <v>32</v>
      </c>
      <c r="B27" s="8" t="s">
        <v>20</v>
      </c>
      <c r="C27" s="42">
        <v>152</v>
      </c>
      <c r="D27" s="46">
        <v>290</v>
      </c>
      <c r="E27" s="39">
        <v>11</v>
      </c>
      <c r="F27" s="46">
        <v>33</v>
      </c>
      <c r="G27" s="39">
        <v>0</v>
      </c>
      <c r="H27" s="46">
        <v>1</v>
      </c>
      <c r="K27" s="6"/>
      <c r="L27" s="29"/>
      <c r="N27" s="30"/>
    </row>
    <row r="28" spans="1:14" ht="20.100000000000001" customHeight="1" x14ac:dyDescent="0.15">
      <c r="A28" s="51" t="s">
        <v>10</v>
      </c>
      <c r="B28" s="52"/>
      <c r="C28" s="19">
        <v>7200</v>
      </c>
      <c r="D28" s="9">
        <v>7346</v>
      </c>
      <c r="E28" s="44">
        <v>1007</v>
      </c>
      <c r="F28" s="9">
        <v>1372</v>
      </c>
      <c r="G28" s="44">
        <v>593</v>
      </c>
      <c r="H28" s="9">
        <v>601</v>
      </c>
    </row>
    <row r="29" spans="1:14" ht="14.25" x14ac:dyDescent="0.15">
      <c r="A29" s="34" t="s">
        <v>46</v>
      </c>
      <c r="B29" s="31"/>
      <c r="C29" s="31"/>
      <c r="D29" s="31"/>
      <c r="E29" s="31"/>
      <c r="F29" s="31"/>
      <c r="G29" s="31"/>
      <c r="H29" s="31"/>
    </row>
    <row r="30" spans="1:14" ht="14.25" x14ac:dyDescent="0.15">
      <c r="A30" s="35" t="s">
        <v>48</v>
      </c>
      <c r="B30" s="33"/>
      <c r="C30" s="33"/>
      <c r="D30" s="33"/>
      <c r="E30" s="33"/>
      <c r="F30" s="33"/>
      <c r="G30" s="33"/>
      <c r="H30" s="33"/>
    </row>
    <row r="31" spans="1:14" ht="14.25" x14ac:dyDescent="0.15">
      <c r="A31" s="35" t="s">
        <v>52</v>
      </c>
      <c r="B31" s="33"/>
      <c r="C31" s="33"/>
      <c r="D31" s="33"/>
      <c r="E31" s="33"/>
      <c r="F31" s="33"/>
      <c r="G31" s="33"/>
      <c r="H31" s="33"/>
    </row>
    <row r="32" spans="1:14" ht="18.75" customHeight="1" x14ac:dyDescent="0.15">
      <c r="A32" s="32" t="s">
        <v>47</v>
      </c>
    </row>
  </sheetData>
  <mergeCells count="6">
    <mergeCell ref="A28:B28"/>
    <mergeCell ref="B2:H2"/>
    <mergeCell ref="A3:B4"/>
    <mergeCell ref="C3:D3"/>
    <mergeCell ref="E3:F3"/>
    <mergeCell ref="G3:H3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scale="9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R5</vt:lpstr>
      <vt:lpstr>比較</vt:lpstr>
      <vt:lpstr>比較!Print_Area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2024-06-06T06:22:33Z</cp:lastPrinted>
  <dcterms:created xsi:type="dcterms:W3CDTF">2007-01-09T02:39:07Z</dcterms:created>
  <dcterms:modified xsi:type="dcterms:W3CDTF">2024-10-09T08:39:35Z</dcterms:modified>
</cp:coreProperties>
</file>