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0.208\Data\03 市民活動係\2協働推進係（サポセン以外）\02佐久っと支援金事業\R05年度\03募集要項\様式\"/>
    </mc:Choice>
  </mc:AlternateContent>
  <bookViews>
    <workbookView xWindow="0" yWindow="0" windowWidth="20490" windowHeight="7530" tabRatio="873" activeTab="6"/>
  </bookViews>
  <sheets>
    <sheet name="【様式1号】申込書" sheetId="38" r:id="rId1"/>
    <sheet name="【様式1号別記】事業計画書" sheetId="39" r:id="rId2"/>
    <sheet name="【様式1号別記】予算書" sheetId="18" r:id="rId3"/>
    <sheet name="【様式2号】名簿" sheetId="24" r:id="rId4"/>
    <sheet name="【例】予算書 (2)" sheetId="43" state="hidden" r:id="rId5"/>
    <sheet name="【様式第4号】決算書" sheetId="46" r:id="rId6"/>
    <sheet name="【様式5号】自己評価報告書" sheetId="27" r:id="rId7"/>
  </sheets>
  <definedNames>
    <definedName name="_xlnm.Print_Area" localSheetId="1">【様式1号別記】事業計画書!$A$1:$H$9</definedName>
    <definedName name="_xlnm.Print_Area" localSheetId="2">【様式1号別記】予算書!$A$1:$J$33</definedName>
    <definedName name="_xlnm.Print_Area" localSheetId="6">【様式5号】自己評価報告書!$A$1:$J$54</definedName>
    <definedName name="_xlnm.Print_Area" localSheetId="5">【様式第4号】決算書!$A$1:$J$33</definedName>
    <definedName name="_xlnm.Print_Area" localSheetId="4">'【例】予算書 (2)'!$A$1:$J$32</definedName>
  </definedNames>
  <calcPr calcId="162913"/>
</workbook>
</file>

<file path=xl/calcChain.xml><?xml version="1.0" encoding="utf-8"?>
<calcChain xmlns="http://schemas.openxmlformats.org/spreadsheetml/2006/main">
  <c r="C14" i="18" l="1"/>
  <c r="C16" i="18"/>
  <c r="C22" i="18"/>
  <c r="C26" i="46"/>
  <c r="C22" i="46"/>
  <c r="C27" i="46" s="1"/>
  <c r="C16" i="46"/>
  <c r="C14" i="46"/>
  <c r="C17" i="46" s="1"/>
  <c r="O31" i="46" l="1"/>
  <c r="P29" i="46" l="1"/>
  <c r="O29" i="46" s="1"/>
  <c r="P28" i="46"/>
  <c r="O28" i="46" s="1"/>
  <c r="C31" i="46" s="1"/>
  <c r="C26" i="18"/>
  <c r="C27" i="18" s="1"/>
  <c r="O34" i="46" l="1"/>
  <c r="Q35" i="46"/>
  <c r="P35" i="46" s="1"/>
  <c r="E31" i="46" s="1"/>
  <c r="G31" i="46" s="1"/>
  <c r="O33" i="46"/>
  <c r="Q34" i="46" l="1"/>
  <c r="P34" i="46" s="1"/>
  <c r="D34" i="43" l="1"/>
  <c r="O27" i="43"/>
  <c r="C6" i="43"/>
  <c r="C15" i="43"/>
  <c r="C26" i="43"/>
  <c r="E30" i="43"/>
  <c r="C11" i="43"/>
  <c r="C7" i="43"/>
  <c r="C22" i="43"/>
  <c r="G34" i="43"/>
  <c r="M34" i="43"/>
  <c r="I34" i="43"/>
  <c r="C14" i="43"/>
  <c r="C17" i="43"/>
  <c r="C30" i="43"/>
  <c r="A30" i="43"/>
  <c r="P28" i="43"/>
  <c r="O28" i="43"/>
  <c r="P27" i="43"/>
  <c r="H30" i="43"/>
  <c r="O31" i="18" l="1"/>
  <c r="C17" i="18"/>
  <c r="O33" i="18" s="1"/>
  <c r="P28" i="18" l="1"/>
  <c r="O28" i="18" s="1"/>
  <c r="P29" i="18"/>
  <c r="O29" i="18" s="1"/>
  <c r="C31" i="18" s="1"/>
  <c r="Q35" i="18"/>
  <c r="P35" i="18" s="1"/>
  <c r="O34" i="18" l="1"/>
  <c r="Q34" i="18" s="1"/>
  <c r="P34" i="18" s="1"/>
  <c r="E31" i="18"/>
  <c r="G31" i="18" s="1"/>
</calcChain>
</file>

<file path=xl/sharedStrings.xml><?xml version="1.0" encoding="utf-8"?>
<sst xmlns="http://schemas.openxmlformats.org/spreadsheetml/2006/main" count="253" uniqueCount="151">
  <si>
    <t>（単位：円）</t>
    <rPh sb="1" eb="3">
      <t>タンイ</t>
    </rPh>
    <rPh sb="4" eb="5">
      <t>エン</t>
    </rPh>
    <phoneticPr fontId="2"/>
  </si>
  <si>
    <t>科　目</t>
    <rPh sb="0" eb="1">
      <t>カ</t>
    </rPh>
    <rPh sb="2" eb="3">
      <t>メ</t>
    </rPh>
    <phoneticPr fontId="2"/>
  </si>
  <si>
    <t>金　額</t>
    <rPh sb="0" eb="1">
      <t>キン</t>
    </rPh>
    <rPh sb="2" eb="3">
      <t>ガク</t>
    </rPh>
    <phoneticPr fontId="2"/>
  </si>
  <si>
    <t>内　訳</t>
    <rPh sb="0" eb="1">
      <t>ウチ</t>
    </rPh>
    <rPh sb="2" eb="3">
      <t>ヤク</t>
    </rPh>
    <phoneticPr fontId="2"/>
  </si>
  <si>
    <t>委託料</t>
    <rPh sb="0" eb="3">
      <t>イタクリョウ</t>
    </rPh>
    <phoneticPr fontId="2"/>
  </si>
  <si>
    <t>備品購入費</t>
    <rPh sb="0" eb="2">
      <t>ビヒン</t>
    </rPh>
    <rPh sb="2" eb="5">
      <t>コウニュウヒ</t>
    </rPh>
    <phoneticPr fontId="2"/>
  </si>
  <si>
    <t>事業収入</t>
    <rPh sb="0" eb="2">
      <t>ジギョウ</t>
    </rPh>
    <rPh sb="2" eb="4">
      <t>シュウニュウ</t>
    </rPh>
    <phoneticPr fontId="2"/>
  </si>
  <si>
    <t>別紙（別記様式第１号関係）</t>
    <phoneticPr fontId="2"/>
  </si>
  <si>
    <t>（添付書類）　</t>
    <rPh sb="1" eb="3">
      <t>テンプ</t>
    </rPh>
    <rPh sb="3" eb="5">
      <t>ショルイ</t>
    </rPh>
    <phoneticPr fontId="2"/>
  </si>
  <si>
    <t>報償費</t>
    <rPh sb="0" eb="2">
      <t>ホウショウ</t>
    </rPh>
    <rPh sb="2" eb="3">
      <t>ヒ</t>
    </rPh>
    <phoneticPr fontId="2"/>
  </si>
  <si>
    <t>実施箇所</t>
  </si>
  <si>
    <t>実施期間</t>
  </si>
  <si>
    <t>事　業　計　画　書</t>
    <phoneticPr fontId="2"/>
  </si>
  <si>
    <t>（申込先）佐久市長</t>
  </si>
  <si>
    <t>所在地</t>
  </si>
  <si>
    <t>№</t>
  </si>
  <si>
    <t>氏名</t>
  </si>
  <si>
    <t>役職</t>
  </si>
  <si>
    <t>住所</t>
  </si>
  <si>
    <t>備考</t>
  </si>
  <si>
    <t>構成員名簿（非公開）</t>
    <phoneticPr fontId="2"/>
  </si>
  <si>
    <t>評価日</t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</si>
  <si>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</si>
  <si>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</si>
  <si>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</si>
  <si>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</si>
  <si>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その他の必要経費</t>
    <rPh sb="2" eb="3">
      <t>タ</t>
    </rPh>
    <rPh sb="4" eb="6">
      <t>ヒツヨウ</t>
    </rPh>
    <rPh sb="6" eb="8">
      <t>ケイヒ</t>
    </rPh>
    <phoneticPr fontId="2"/>
  </si>
  <si>
    <t>　　　　　　　　　　＊事業内容、事業費内訳等については別紙（Ａ４：任意様式）添付での対応も可能です。</t>
    <rPh sb="11" eb="13">
      <t>ジギョウ</t>
    </rPh>
    <rPh sb="13" eb="15">
      <t>ナイヨウ</t>
    </rPh>
    <rPh sb="16" eb="19">
      <t>ジギョウヒ</t>
    </rPh>
    <rPh sb="19" eb="22">
      <t>ウチワケナド</t>
    </rPh>
    <rPh sb="27" eb="29">
      <t>ベッシ</t>
    </rPh>
    <rPh sb="33" eb="35">
      <t>ニンイ</t>
    </rPh>
    <rPh sb="35" eb="37">
      <t>ヨウシキ</t>
    </rPh>
    <rPh sb="38" eb="40">
      <t>テンプ</t>
    </rPh>
    <rPh sb="42" eb="44">
      <t>タイオウ</t>
    </rPh>
    <rPh sb="45" eb="47">
      <t>カノウ</t>
    </rPh>
    <phoneticPr fontId="2"/>
  </si>
  <si>
    <t>１　事業実績図書（位置図、見取り図、設計図等）　　２　契約書、支出証拠書類　
３　会計簿、支援金専用口座通帳の写し　　４　その他市長が必要と認める書類</t>
    <rPh sb="2" eb="4">
      <t>ジギョウ</t>
    </rPh>
    <rPh sb="4" eb="6">
      <t>ジッセキ</t>
    </rPh>
    <rPh sb="6" eb="8">
      <t>トショ</t>
    </rPh>
    <rPh sb="9" eb="12">
      <t>イチズ</t>
    </rPh>
    <rPh sb="13" eb="15">
      <t>ミト</t>
    </rPh>
    <rPh sb="16" eb="17">
      <t>ズ</t>
    </rPh>
    <rPh sb="18" eb="22">
      <t>セッケイズナド</t>
    </rPh>
    <rPh sb="27" eb="30">
      <t>ケイヤクショ</t>
    </rPh>
    <rPh sb="31" eb="33">
      <t>シシュツ</t>
    </rPh>
    <rPh sb="33" eb="35">
      <t>ショウコ</t>
    </rPh>
    <rPh sb="35" eb="37">
      <t>ショルイ</t>
    </rPh>
    <rPh sb="41" eb="43">
      <t>カイケイ</t>
    </rPh>
    <rPh sb="43" eb="44">
      <t>ボ</t>
    </rPh>
    <rPh sb="45" eb="48">
      <t>シエンキン</t>
    </rPh>
    <rPh sb="48" eb="50">
      <t>センヨウ</t>
    </rPh>
    <rPh sb="50" eb="52">
      <t>コウザ</t>
    </rPh>
    <rPh sb="52" eb="54">
      <t>ツウチョウ</t>
    </rPh>
    <rPh sb="55" eb="56">
      <t>ウツ</t>
    </rPh>
    <rPh sb="63" eb="64">
      <t>タ</t>
    </rPh>
    <rPh sb="64" eb="65">
      <t>シ</t>
    </rPh>
    <rPh sb="65" eb="66">
      <t>チョウ</t>
    </rPh>
    <rPh sb="67" eb="69">
      <t>ヒツヨウ</t>
    </rPh>
    <rPh sb="70" eb="71">
      <t>ミト</t>
    </rPh>
    <rPh sb="73" eb="75">
      <t>ショルイ</t>
    </rPh>
    <phoneticPr fontId="2"/>
  </si>
  <si>
    <t>佐久っと支援金事業収支予算書（兼支援金額計算書）</t>
    <phoneticPr fontId="2"/>
  </si>
  <si>
    <t>別紙（別記様式第１号関係）</t>
  </si>
  <si>
    <t>団体名</t>
    <phoneticPr fontId="2"/>
  </si>
  <si>
    <t>事業名</t>
    <phoneticPr fontId="2"/>
  </si>
  <si>
    <t>円</t>
    <rPh sb="0" eb="1">
      <t>エン</t>
    </rPh>
    <phoneticPr fontId="2"/>
  </si>
  <si>
    <t>事業の目的・内容</t>
    <rPh sb="0" eb="2">
      <t>ジギョウ</t>
    </rPh>
    <rPh sb="3" eb="5">
      <t>モクテキ</t>
    </rPh>
    <rPh sb="6" eb="8">
      <t>ナイヨウ</t>
    </rPh>
    <phoneticPr fontId="2"/>
  </si>
  <si>
    <t>事業の活動実績</t>
    <rPh sb="0" eb="2">
      <t>ジギョウ</t>
    </rPh>
    <rPh sb="3" eb="5">
      <t>カツドウ</t>
    </rPh>
    <rPh sb="5" eb="7">
      <t>ジッセキ</t>
    </rPh>
    <phoneticPr fontId="2"/>
  </si>
  <si>
    <t>事業の成果・効果</t>
    <rPh sb="0" eb="2">
      <t>ジギョウ</t>
    </rPh>
    <rPh sb="3" eb="5">
      <t>セイカ</t>
    </rPh>
    <rPh sb="6" eb="8">
      <t>コウカ</t>
    </rPh>
    <phoneticPr fontId="2"/>
  </si>
  <si>
    <t>１ できた　　２ 概ねできた　　３ あまりできなかった　　４ ほとんどできなかった　　　</t>
    <phoneticPr fontId="2"/>
  </si>
  <si>
    <t>事業は申請どおり実施できた</t>
    <phoneticPr fontId="2"/>
  </si>
  <si>
    <t>今後の事業展開</t>
    <rPh sb="0" eb="2">
      <t>コンゴ</t>
    </rPh>
    <rPh sb="3" eb="5">
      <t>ジギョウ</t>
    </rPh>
    <rPh sb="5" eb="7">
      <t>テンカイ</t>
    </rPh>
    <phoneticPr fontId="2"/>
  </si>
  <si>
    <t>自己評価</t>
    <rPh sb="0" eb="2">
      <t>ジコ</t>
    </rPh>
    <rPh sb="2" eb="4">
      <t>ヒョウカ</t>
    </rPh>
    <phoneticPr fontId="2"/>
  </si>
  <si>
    <t>事業の実施によって、期待した効果をあげることができた</t>
    <phoneticPr fontId="2"/>
  </si>
  <si>
    <t>実施計画書と実績報告書の活動費の内訳について</t>
    <phoneticPr fontId="2"/>
  </si>
  <si>
    <t>その他、評価すべき点等</t>
    <phoneticPr fontId="2"/>
  </si>
  <si>
    <t>※　自己評価の欄は、番号に〇を付けてください。評価は、客観的自己診断です。</t>
    <rPh sb="2" eb="4">
      <t>ジコ</t>
    </rPh>
    <rPh sb="4" eb="6">
      <t>ヒョウカ</t>
    </rPh>
    <rPh sb="7" eb="8">
      <t>ラン</t>
    </rPh>
    <rPh sb="10" eb="12">
      <t>バンゴウ</t>
    </rPh>
    <rPh sb="15" eb="16">
      <t>ツ</t>
    </rPh>
    <rPh sb="23" eb="25">
      <t>ヒョウカ</t>
    </rPh>
    <rPh sb="27" eb="29">
      <t>キャッカン</t>
    </rPh>
    <rPh sb="29" eb="30">
      <t>テキ</t>
    </rPh>
    <rPh sb="30" eb="32">
      <t>ジコ</t>
    </rPh>
    <rPh sb="32" eb="34">
      <t>シンダン</t>
    </rPh>
    <phoneticPr fontId="2"/>
  </si>
  <si>
    <t>１ ほとんど同じ　　２ 多少の変更があった　　３ 大幅に変更している</t>
    <rPh sb="6" eb="7">
      <t>オナ</t>
    </rPh>
    <rPh sb="12" eb="14">
      <t>タショウ</t>
    </rPh>
    <rPh sb="15" eb="17">
      <t>ヘンコウ</t>
    </rPh>
    <rPh sb="25" eb="27">
      <t>オオハバ</t>
    </rPh>
    <rPh sb="28" eb="30">
      <t>ヘンコウ</t>
    </rPh>
    <phoneticPr fontId="2"/>
  </si>
  <si>
    <t>主な理由（２、３と答えた場合のみ）</t>
    <rPh sb="0" eb="1">
      <t>オモ</t>
    </rPh>
    <rPh sb="2" eb="4">
      <t>リユウ</t>
    </rPh>
    <rPh sb="9" eb="10">
      <t>コタ</t>
    </rPh>
    <rPh sb="12" eb="14">
      <t>バアイ</t>
    </rPh>
    <phoneticPr fontId="2"/>
  </si>
  <si>
    <t>年　　　月　　　日</t>
    <phoneticPr fontId="2"/>
  </si>
  <si>
    <t>別記様式第１号（６の１関係）</t>
    <phoneticPr fontId="2"/>
  </si>
  <si>
    <t>別記様式第２号（６の１関係）</t>
    <phoneticPr fontId="2"/>
  </si>
  <si>
    <t>別記様式第４号（６の２関係）</t>
    <rPh sb="11" eb="13">
      <t>カンケイ</t>
    </rPh>
    <phoneticPr fontId="2"/>
  </si>
  <si>
    <t>別記様式第５号（６の２関係）〔１枚目〕</t>
    <rPh sb="16" eb="18">
      <t>マイメ</t>
    </rPh>
    <phoneticPr fontId="2"/>
  </si>
  <si>
    <t>別記様式第５号（６の２関係）〔２枚目〕</t>
    <rPh sb="11" eb="13">
      <t>カンケイ</t>
    </rPh>
    <rPh sb="16" eb="18">
      <t>マイメ</t>
    </rPh>
    <phoneticPr fontId="2"/>
  </si>
  <si>
    <t>自己評価を記入</t>
    <rPh sb="0" eb="2">
      <t>ジコ</t>
    </rPh>
    <rPh sb="2" eb="4">
      <t>ヒョウカ</t>
    </rPh>
    <rPh sb="5" eb="7">
      <t>キニュウ</t>
    </rPh>
    <phoneticPr fontId="2"/>
  </si>
  <si>
    <t>１　事業計画図書（位置図、見取り図、設計図等）　　
２　団体の直近の決算書（団体設立後、最初の決算期を迎えていない団体にあっては予算書）
３　団体の規則（定款、規約、会則等）　　　
４　委託費・備品購入費・印刷製本費・修繕費は見積書を添付のこと
５　その他市長が必要と認める書類</t>
    <rPh sb="2" eb="4">
      <t>ジギョウ</t>
    </rPh>
    <rPh sb="4" eb="6">
      <t>ケイカク</t>
    </rPh>
    <rPh sb="6" eb="8">
      <t>トショ</t>
    </rPh>
    <rPh sb="9" eb="12">
      <t>イチズ</t>
    </rPh>
    <rPh sb="13" eb="15">
      <t>ミト</t>
    </rPh>
    <rPh sb="16" eb="17">
      <t>ズ</t>
    </rPh>
    <rPh sb="18" eb="22">
      <t>セッケイズナド</t>
    </rPh>
    <rPh sb="28" eb="30">
      <t>ダンタイ</t>
    </rPh>
    <rPh sb="31" eb="33">
      <t>チョッキン</t>
    </rPh>
    <rPh sb="34" eb="37">
      <t>ケッサンショ</t>
    </rPh>
    <rPh sb="38" eb="40">
      <t>ダンタイ</t>
    </rPh>
    <rPh sb="40" eb="42">
      <t>セツリツ</t>
    </rPh>
    <rPh sb="42" eb="43">
      <t>ゴ</t>
    </rPh>
    <rPh sb="44" eb="46">
      <t>サイショ</t>
    </rPh>
    <rPh sb="47" eb="50">
      <t>ケッサンキ</t>
    </rPh>
    <rPh sb="51" eb="52">
      <t>ムカ</t>
    </rPh>
    <rPh sb="57" eb="59">
      <t>ダンタイ</t>
    </rPh>
    <rPh sb="64" eb="67">
      <t>ヨサンショ</t>
    </rPh>
    <rPh sb="71" eb="73">
      <t>ダンタイ</t>
    </rPh>
    <rPh sb="74" eb="76">
      <t>キソク</t>
    </rPh>
    <rPh sb="77" eb="79">
      <t>テイカン</t>
    </rPh>
    <rPh sb="80" eb="82">
      <t>キヤク</t>
    </rPh>
    <rPh sb="83" eb="85">
      <t>カイソク</t>
    </rPh>
    <rPh sb="85" eb="86">
      <t>ナド</t>
    </rPh>
    <rPh sb="93" eb="95">
      <t>イタク</t>
    </rPh>
    <rPh sb="95" eb="96">
      <t>ヒ</t>
    </rPh>
    <rPh sb="97" eb="99">
      <t>ビヒン</t>
    </rPh>
    <rPh sb="99" eb="102">
      <t>コウニュウヒ</t>
    </rPh>
    <rPh sb="103" eb="105">
      <t>インサツ</t>
    </rPh>
    <rPh sb="105" eb="107">
      <t>セイホン</t>
    </rPh>
    <rPh sb="107" eb="108">
      <t>ヒ</t>
    </rPh>
    <rPh sb="109" eb="112">
      <t>シュウゼンヒ</t>
    </rPh>
    <rPh sb="113" eb="116">
      <t>ミツモリショ</t>
    </rPh>
    <rPh sb="117" eb="119">
      <t>テンプ</t>
    </rPh>
    <rPh sb="127" eb="128">
      <t>ホカ</t>
    </rPh>
    <rPh sb="128" eb="129">
      <t>シ</t>
    </rPh>
    <rPh sb="129" eb="130">
      <t>チョウ</t>
    </rPh>
    <rPh sb="131" eb="133">
      <t>ヒツヨウ</t>
    </rPh>
    <rPh sb="134" eb="135">
      <t>ミト</t>
    </rPh>
    <rPh sb="137" eb="139">
      <t>ショルイ</t>
    </rPh>
    <phoneticPr fontId="2"/>
  </si>
  <si>
    <t>名称</t>
    <rPh sb="0" eb="2">
      <t>メイショウ</t>
    </rPh>
    <phoneticPr fontId="2"/>
  </si>
  <si>
    <t>団体設立の
目的
（主な取組
内容）</t>
    <phoneticPr fontId="2"/>
  </si>
  <si>
    <t>新規</t>
    <rPh sb="0" eb="2">
      <t>シンキ</t>
    </rPh>
    <phoneticPr fontId="2"/>
  </si>
  <si>
    <t>継続　　（　　　　　）　回目</t>
    <rPh sb="0" eb="2">
      <t>ケイゾク</t>
    </rPh>
    <rPh sb="12" eb="14">
      <t>カイメ</t>
    </rPh>
    <phoneticPr fontId="2"/>
  </si>
  <si>
    <t>申請
事業</t>
    <phoneticPr fontId="2"/>
  </si>
  <si>
    <t>重点テーマ
への該当</t>
    <rPh sb="0" eb="2">
      <t>ジュウテン</t>
    </rPh>
    <rPh sb="8" eb="10">
      <t>ガイトウ</t>
    </rPh>
    <phoneticPr fontId="2"/>
  </si>
  <si>
    <t>無</t>
    <rPh sb="0" eb="1">
      <t>ム</t>
    </rPh>
    <phoneticPr fontId="2"/>
  </si>
  <si>
    <r>
      <t xml:space="preserve">有
</t>
    </r>
    <r>
      <rPr>
        <sz val="7"/>
        <rFont val="ＭＳ Ｐ明朝"/>
        <family val="1"/>
        <charset val="128"/>
      </rPr>
      <t>テーマを記載</t>
    </r>
    <rPh sb="0" eb="1">
      <t>アリ</t>
    </rPh>
    <rPh sb="6" eb="8">
      <t>キサイ</t>
    </rPh>
    <phoneticPr fontId="2"/>
  </si>
  <si>
    <t>※該当する場合のみ記入</t>
    <rPh sb="1" eb="3">
      <t>ガイトウ</t>
    </rPh>
    <rPh sb="5" eb="7">
      <t>バアイ</t>
    </rPh>
    <rPh sb="9" eb="11">
      <t>キニュウ</t>
    </rPh>
    <phoneticPr fontId="2"/>
  </si>
  <si>
    <t>●支出の部</t>
    <rPh sb="1" eb="3">
      <t>シシュツ</t>
    </rPh>
    <rPh sb="4" eb="5">
      <t>ブ</t>
    </rPh>
    <phoneticPr fontId="2"/>
  </si>
  <si>
    <t>●収入の部</t>
    <rPh sb="1" eb="3">
      <t>シュウニュウ</t>
    </rPh>
    <rPh sb="4" eb="5">
      <t>ブ</t>
    </rPh>
    <phoneticPr fontId="2"/>
  </si>
  <si>
    <t>国・県等の補助金</t>
    <rPh sb="0" eb="1">
      <t>クニ</t>
    </rPh>
    <rPh sb="2" eb="3">
      <t>ケン</t>
    </rPh>
    <rPh sb="3" eb="4">
      <t>トウ</t>
    </rPh>
    <rPh sb="5" eb="8">
      <t>ホジョキン</t>
    </rPh>
    <phoneticPr fontId="2"/>
  </si>
  <si>
    <t>寄付金等</t>
    <rPh sb="0" eb="3">
      <t>キフキン</t>
    </rPh>
    <rPh sb="3" eb="4">
      <t>トウ</t>
    </rPh>
    <phoneticPr fontId="2"/>
  </si>
  <si>
    <t>長野県元気づくり支援金</t>
    <rPh sb="0" eb="3">
      <t>ナガノケン</t>
    </rPh>
    <rPh sb="3" eb="5">
      <t>ゲンキ</t>
    </rPh>
    <rPh sb="8" eb="11">
      <t>シエンキン</t>
    </rPh>
    <phoneticPr fontId="2"/>
  </si>
  <si>
    <t>その他収入</t>
    <rPh sb="2" eb="3">
      <t>タ</t>
    </rPh>
    <rPh sb="3" eb="5">
      <t>シュウニュウ</t>
    </rPh>
    <phoneticPr fontId="2"/>
  </si>
  <si>
    <t>①小計</t>
    <rPh sb="1" eb="3">
      <t>ショウケイ</t>
    </rPh>
    <phoneticPr fontId="2"/>
  </si>
  <si>
    <t>②小計</t>
    <rPh sb="1" eb="3">
      <t>ショウケイ</t>
    </rPh>
    <phoneticPr fontId="2"/>
  </si>
  <si>
    <t>③合計（①+②）</t>
    <rPh sb="1" eb="3">
      <t>ゴウケイ</t>
    </rPh>
    <phoneticPr fontId="2"/>
  </si>
  <si>
    <t>④計</t>
    <rPh sb="1" eb="2">
      <t>ケイ</t>
    </rPh>
    <phoneticPr fontId="2"/>
  </si>
  <si>
    <t>⑤計</t>
    <rPh sb="1" eb="2">
      <t>ケイ</t>
    </rPh>
    <phoneticPr fontId="2"/>
  </si>
  <si>
    <t>③事業経費</t>
    <rPh sb="1" eb="3">
      <t>ジギョウ</t>
    </rPh>
    <rPh sb="3" eb="5">
      <t>ケイヒ</t>
    </rPh>
    <phoneticPr fontId="2"/>
  </si>
  <si>
    <t>●支援金要望額</t>
    <phoneticPr fontId="2"/>
  </si>
  <si>
    <t>交付対象</t>
    <rPh sb="0" eb="2">
      <t>コウフ</t>
    </rPh>
    <rPh sb="2" eb="4">
      <t>タイショウ</t>
    </rPh>
    <phoneticPr fontId="2"/>
  </si>
  <si>
    <t>交付対象外</t>
    <rPh sb="0" eb="2">
      <t>コウフ</t>
    </rPh>
    <rPh sb="2" eb="4">
      <t>タイショウ</t>
    </rPh>
    <rPh sb="4" eb="5">
      <t>ガイ</t>
    </rPh>
    <phoneticPr fontId="2"/>
  </si>
  <si>
    <t>⑤収入</t>
    <rPh sb="1" eb="3">
      <t>シュウニュウ</t>
    </rPh>
    <phoneticPr fontId="2"/>
  </si>
  <si>
    <t>補助率</t>
    <rPh sb="0" eb="3">
      <t>ホジョリツ</t>
    </rPh>
    <phoneticPr fontId="2"/>
  </si>
  <si>
    <t>・内訳は、科目ごとに詳しく（何に〇円、単価×〇ヶ等記載してください。</t>
    <phoneticPr fontId="2"/>
  </si>
  <si>
    <t>⑦　支援金要望額
（千円未満切り捨て）</t>
    <rPh sb="2" eb="5">
      <t>シエンキン</t>
    </rPh>
    <rPh sb="5" eb="7">
      <t>ヨウボウ</t>
    </rPh>
    <rPh sb="7" eb="8">
      <t>ガク</t>
    </rPh>
    <rPh sb="10" eb="12">
      <t>センエン</t>
    </rPh>
    <rPh sb="12" eb="14">
      <t>ミマン</t>
    </rPh>
    <rPh sb="14" eb="15">
      <t>キ</t>
    </rPh>
    <rPh sb="16" eb="17">
      <t>ス</t>
    </rPh>
    <phoneticPr fontId="2"/>
  </si>
  <si>
    <t>⑥交付対象経費
③-（②＋④）</t>
    <rPh sb="1" eb="3">
      <t>コウフ</t>
    </rPh>
    <rPh sb="3" eb="5">
      <t>タイショウ</t>
    </rPh>
    <rPh sb="5" eb="7">
      <t>ケイヒ</t>
    </rPh>
    <phoneticPr fontId="2"/>
  </si>
  <si>
    <t xml:space="preserve">
※ ③-④＜⑤+⑦の場合（事業収入や寄付金等の収入と交付額の合計が、事業実施に要する経費の額を上回るとき）、上回った分の金額を交付額から差し引いた額が交付額となります。</t>
    <phoneticPr fontId="2"/>
  </si>
  <si>
    <t>２分の1</t>
    <rPh sb="0" eb="1">
      <t>フン</t>
    </rPh>
    <phoneticPr fontId="2"/>
  </si>
  <si>
    <t>４分の3</t>
    <rPh sb="1" eb="2">
      <t>ブン</t>
    </rPh>
    <phoneticPr fontId="2"/>
  </si>
  <si>
    <t>要望金額</t>
    <phoneticPr fontId="2"/>
  </si>
  <si>
    <t>切捨て前</t>
    <rPh sb="0" eb="2">
      <t>キリス</t>
    </rPh>
    <rPh sb="3" eb="4">
      <t>マエ</t>
    </rPh>
    <phoneticPr fontId="2"/>
  </si>
  <si>
    <t>※このセルは変更しないでください。</t>
    <rPh sb="6" eb="8">
      <t>ヘンコウ</t>
    </rPh>
    <phoneticPr fontId="2"/>
  </si>
  <si>
    <t>申込年月日</t>
    <rPh sb="0" eb="2">
      <t>モウシコミ</t>
    </rPh>
    <rPh sb="2" eb="5">
      <t>ネンガッピ</t>
    </rPh>
    <phoneticPr fontId="2"/>
  </si>
  <si>
    <t>年　　　　月　　　　　日</t>
    <rPh sb="0" eb="1">
      <t>ネン</t>
    </rPh>
    <rPh sb="5" eb="6">
      <t>ガツ</t>
    </rPh>
    <rPh sb="11" eb="12">
      <t>ニチ</t>
    </rPh>
    <phoneticPr fontId="2"/>
  </si>
  <si>
    <t>受付番号
（記入不要）</t>
    <rPh sb="6" eb="8">
      <t>キニュウ</t>
    </rPh>
    <rPh sb="8" eb="10">
      <t>フヨウ</t>
    </rPh>
    <phoneticPr fontId="2"/>
  </si>
  <si>
    <t>代表者名</t>
    <rPh sb="0" eb="3">
      <t>ダイヒョウシャ</t>
    </rPh>
    <rPh sb="3" eb="4">
      <t>メイ</t>
    </rPh>
    <phoneticPr fontId="2"/>
  </si>
  <si>
    <t>（ﾌﾘｶﾞﾅ）</t>
    <phoneticPr fontId="2"/>
  </si>
  <si>
    <t>〒</t>
    <phoneticPr fontId="2"/>
  </si>
  <si>
    <r>
      <t xml:space="preserve">TEL
</t>
    </r>
    <r>
      <rPr>
        <sz val="12"/>
        <rFont val="ＭＳ Ｐ明朝"/>
        <family val="1"/>
        <charset val="128"/>
      </rPr>
      <t>　　　　　（　　　　　　）</t>
    </r>
    <phoneticPr fontId="2"/>
  </si>
  <si>
    <t>Eメールアドレス</t>
    <phoneticPr fontId="2"/>
  </si>
  <si>
    <r>
      <rPr>
        <sz val="12"/>
        <rFont val="ＭＳ Ｐ明朝"/>
        <family val="1"/>
        <charset val="128"/>
      </rPr>
      <t>携帯</t>
    </r>
    <r>
      <rPr>
        <sz val="12"/>
        <rFont val="Century"/>
        <family val="1"/>
      </rPr>
      <t xml:space="preserve">
</t>
    </r>
    <r>
      <rPr>
        <sz val="12"/>
        <rFont val="ＭＳ Ｐ明朝"/>
        <family val="1"/>
        <charset val="128"/>
      </rPr>
      <t>　　　　　（　　　　　　）</t>
    </r>
    <rPh sb="0" eb="2">
      <t>ケイタイ</t>
    </rPh>
    <phoneticPr fontId="2"/>
  </si>
  <si>
    <t>設立年月</t>
    <rPh sb="0" eb="2">
      <t>セツリツ</t>
    </rPh>
    <rPh sb="2" eb="4">
      <t>ネンゲツ</t>
    </rPh>
    <phoneticPr fontId="2"/>
  </si>
  <si>
    <t>構成員数</t>
    <rPh sb="0" eb="3">
      <t>コウセイイン</t>
    </rPh>
    <rPh sb="3" eb="4">
      <t>スウ</t>
    </rPh>
    <phoneticPr fontId="2"/>
  </si>
  <si>
    <t>　　　　　　人</t>
    <rPh sb="6" eb="7">
      <t>ニン</t>
    </rPh>
    <phoneticPr fontId="2"/>
  </si>
  <si>
    <t>　年　　　月</t>
    <rPh sb="1" eb="2">
      <t>ネン</t>
    </rPh>
    <rPh sb="5" eb="6">
      <t>ガツ</t>
    </rPh>
    <phoneticPr fontId="2"/>
  </si>
  <si>
    <t>どちらかに〇</t>
    <phoneticPr fontId="2"/>
  </si>
  <si>
    <t>講師交通費（往復6km×20回×＠37＝4,440円）</t>
    <rPh sb="0" eb="2">
      <t>コウシ</t>
    </rPh>
    <rPh sb="2" eb="5">
      <t>コウツウヒ</t>
    </rPh>
    <rPh sb="6" eb="8">
      <t>オウフク</t>
    </rPh>
    <rPh sb="14" eb="15">
      <t>カイ</t>
    </rPh>
    <rPh sb="25" eb="26">
      <t>エン</t>
    </rPh>
    <phoneticPr fontId="2"/>
  </si>
  <si>
    <t>用紙コピー代5,000円、チラシ印刷代（1,000枚）50,000円</t>
    <rPh sb="0" eb="2">
      <t>ヨウシ</t>
    </rPh>
    <rPh sb="5" eb="6">
      <t>ダイ</t>
    </rPh>
    <rPh sb="11" eb="12">
      <t>エン</t>
    </rPh>
    <rPh sb="16" eb="18">
      <t>インサツ</t>
    </rPh>
    <rPh sb="18" eb="19">
      <t>ダイ</t>
    </rPh>
    <rPh sb="25" eb="26">
      <t>マイ</t>
    </rPh>
    <rPh sb="33" eb="34">
      <t>エン</t>
    </rPh>
    <phoneticPr fontId="2"/>
  </si>
  <si>
    <t>切手代（84円×100枚＝8400円）</t>
    <rPh sb="0" eb="2">
      <t>キッテ</t>
    </rPh>
    <rPh sb="2" eb="3">
      <t>ダイ</t>
    </rPh>
    <rPh sb="6" eb="7">
      <t>エン</t>
    </rPh>
    <rPh sb="11" eb="12">
      <t>マイ</t>
    </rPh>
    <rPh sb="17" eb="18">
      <t>エン</t>
    </rPh>
    <phoneticPr fontId="2"/>
  </si>
  <si>
    <t>チラシデザイン料20,000円</t>
    <rPh sb="7" eb="8">
      <t>リョウ</t>
    </rPh>
    <rPh sb="14" eb="15">
      <t>エン</t>
    </rPh>
    <phoneticPr fontId="2"/>
  </si>
  <si>
    <t>空き店舗借用＠1000×50回</t>
    <rPh sb="0" eb="1">
      <t>ア</t>
    </rPh>
    <rPh sb="2" eb="4">
      <t>テンポ</t>
    </rPh>
    <rPh sb="4" eb="6">
      <t>シャクヨウ</t>
    </rPh>
    <rPh sb="14" eb="15">
      <t>カイ</t>
    </rPh>
    <phoneticPr fontId="2"/>
  </si>
  <si>
    <t>血圧計20,000円</t>
    <rPh sb="0" eb="3">
      <t>ケツアツケイ</t>
    </rPh>
    <rPh sb="9" eb="10">
      <t>エン</t>
    </rPh>
    <phoneticPr fontId="2"/>
  </si>
  <si>
    <t>参加費　１回１人＠100×50回×30人＝150000円</t>
    <rPh sb="0" eb="3">
      <t>サンカヒ</t>
    </rPh>
    <rPh sb="5" eb="6">
      <t>カイ</t>
    </rPh>
    <rPh sb="7" eb="8">
      <t>ニン</t>
    </rPh>
    <rPh sb="15" eb="16">
      <t>カイ</t>
    </rPh>
    <rPh sb="19" eb="20">
      <t>ニン</t>
    </rPh>
    <rPh sb="27" eb="28">
      <t>エン</t>
    </rPh>
    <phoneticPr fontId="2"/>
  </si>
  <si>
    <t>お茶（ペットボトル500ｍｌ）50回×＠120＝6,000円</t>
    <rPh sb="1" eb="2">
      <t>チャ</t>
    </rPh>
    <rPh sb="17" eb="18">
      <t>カイ</t>
    </rPh>
    <rPh sb="29" eb="30">
      <t>エン</t>
    </rPh>
    <phoneticPr fontId="2"/>
  </si>
  <si>
    <t>運動講座講師代（＠5000×50回＝100,000円）</t>
    <rPh sb="0" eb="2">
      <t>ウンドウ</t>
    </rPh>
    <rPh sb="2" eb="4">
      <t>コウザ</t>
    </rPh>
    <rPh sb="4" eb="6">
      <t>コウシ</t>
    </rPh>
    <rPh sb="6" eb="7">
      <t>ダイ</t>
    </rPh>
    <rPh sb="16" eb="17">
      <t>カイ</t>
    </rPh>
    <rPh sb="25" eb="26">
      <t>エン</t>
    </rPh>
    <phoneticPr fontId="2"/>
  </si>
  <si>
    <t>③-④</t>
    <phoneticPr fontId="2"/>
  </si>
  <si>
    <t>⑤+⑦</t>
    <phoneticPr fontId="2"/>
  </si>
  <si>
    <t>※上記の要件　
金額チェック</t>
    <rPh sb="4" eb="6">
      <t>ヨウケン</t>
    </rPh>
    <phoneticPr fontId="2"/>
  </si>
  <si>
    <t>Bの数字の方がAより大きい場合は、
⑦-（B-A）が交付額となります</t>
    <phoneticPr fontId="2"/>
  </si>
  <si>
    <t>負担金・寄付金等</t>
    <rPh sb="0" eb="3">
      <t>フタンキン</t>
    </rPh>
    <rPh sb="4" eb="6">
      <t>キフ</t>
    </rPh>
    <rPh sb="6" eb="7">
      <t>キン</t>
    </rPh>
    <rPh sb="7" eb="8">
      <t>トウ</t>
    </rPh>
    <phoneticPr fontId="2"/>
  </si>
  <si>
    <t>①-④</t>
    <phoneticPr fontId="2"/>
  </si>
  <si>
    <t>⑤+⑥</t>
    <phoneticPr fontId="2"/>
  </si>
  <si>
    <t>Bの数字の方がAより大きい場合は、
⑥-（B-A）が交付額となります</t>
    <phoneticPr fontId="2"/>
  </si>
  <si>
    <t>③-（④+⑤）</t>
    <phoneticPr fontId="2"/>
  </si>
  <si>
    <t>事業開始予定年月日
　　　年　　　月　　　日</t>
    <phoneticPr fontId="2"/>
  </si>
  <si>
    <t>事業終了予定年月日　
　　　年　　　月　　　日</t>
    <phoneticPr fontId="2"/>
  </si>
  <si>
    <t>助成金・その他</t>
    <rPh sb="0" eb="3">
      <t>ジョセイキン</t>
    </rPh>
    <rPh sb="6" eb="7">
      <t>タ</t>
    </rPh>
    <phoneticPr fontId="2"/>
  </si>
  <si>
    <t>事業経費③</t>
    <rPh sb="0" eb="2">
      <t>ジギョウ</t>
    </rPh>
    <rPh sb="2" eb="4">
      <t>ケイヒ</t>
    </rPh>
    <phoneticPr fontId="2"/>
  </si>
  <si>
    <t>地域の課題</t>
    <rPh sb="0" eb="2">
      <t>チイキ</t>
    </rPh>
    <rPh sb="3" eb="5">
      <t>カダイ</t>
    </rPh>
    <phoneticPr fontId="2"/>
  </si>
  <si>
    <t>事業内容</t>
    <rPh sb="0" eb="2">
      <t>ジギョウ</t>
    </rPh>
    <rPh sb="2" eb="4">
      <t>ナイヨウ</t>
    </rPh>
    <phoneticPr fontId="2"/>
  </si>
  <si>
    <t xml:space="preserve">
</t>
    <phoneticPr fontId="2"/>
  </si>
  <si>
    <r>
      <t xml:space="preserve">担当者
連絡先
</t>
    </r>
    <r>
      <rPr>
        <sz val="11"/>
        <rFont val="ＭＳ 明朝"/>
        <family val="1"/>
        <charset val="128"/>
      </rPr>
      <t xml:space="preserve">
（実際に連絡が取れる方を選任してください）</t>
    </r>
    <rPh sb="0" eb="3">
      <t>タントウシャ</t>
    </rPh>
    <rPh sb="4" eb="7">
      <t>レンラクサキ</t>
    </rPh>
    <rPh sb="10" eb="12">
      <t>ジッサイ</t>
    </rPh>
    <rPh sb="13" eb="15">
      <t>レンラク</t>
    </rPh>
    <rPh sb="16" eb="17">
      <t>ト</t>
    </rPh>
    <rPh sb="19" eb="20">
      <t>カタ</t>
    </rPh>
    <rPh sb="21" eb="23">
      <t>センニン</t>
    </rPh>
    <phoneticPr fontId="2"/>
  </si>
  <si>
    <t>　　　　　〒</t>
    <phoneticPr fontId="2"/>
  </si>
  <si>
    <t>　　　（ﾌﾘｶﾞﾅ）</t>
    <phoneticPr fontId="2"/>
  </si>
  <si>
    <t>対象となる人・
範囲</t>
    <rPh sb="0" eb="2">
      <t>タイショウ</t>
    </rPh>
    <rPh sb="5" eb="6">
      <t>ヒト</t>
    </rPh>
    <rPh sb="8" eb="10">
      <t>ハンイ</t>
    </rPh>
    <phoneticPr fontId="2"/>
  </si>
  <si>
    <t>事業の効果、
達成目標
（達成目標はできる限り数値で示すこと）
　</t>
    <rPh sb="0" eb="2">
      <t>ジギョウ</t>
    </rPh>
    <rPh sb="3" eb="5">
      <t>コウカ</t>
    </rPh>
    <rPh sb="7" eb="9">
      <t>タッセイ</t>
    </rPh>
    <rPh sb="9" eb="11">
      <t>モクヒョウ</t>
    </rPh>
    <rPh sb="13" eb="15">
      <t>タッセイ</t>
    </rPh>
    <rPh sb="15" eb="17">
      <t>モクヒョウ</t>
    </rPh>
    <phoneticPr fontId="2"/>
  </si>
  <si>
    <t xml:space="preserve">詳細
（活動内容・方法・スケジュール等をできるだけ詳しく、別添資料のある場合はその旨を記載する）
</t>
    <rPh sb="0" eb="2">
      <t>ショウサイ</t>
    </rPh>
    <rPh sb="5" eb="7">
      <t>カツドウ</t>
    </rPh>
    <rPh sb="7" eb="9">
      <t>ナイヨウ</t>
    </rPh>
    <rPh sb="10" eb="12">
      <t>ホウホウ</t>
    </rPh>
    <rPh sb="19" eb="20">
      <t>トウ</t>
    </rPh>
    <rPh sb="26" eb="27">
      <t>クワ</t>
    </rPh>
    <rPh sb="30" eb="32">
      <t>ベッテン</t>
    </rPh>
    <rPh sb="32" eb="34">
      <t>シリョウ</t>
    </rPh>
    <rPh sb="37" eb="39">
      <t>バアイ</t>
    </rPh>
    <rPh sb="42" eb="43">
      <t>ムネ</t>
    </rPh>
    <rPh sb="44" eb="46">
      <t>キサイ</t>
    </rPh>
    <phoneticPr fontId="2"/>
  </si>
  <si>
    <t>　長野県元気づくり支援金</t>
    <rPh sb="1" eb="4">
      <t>ナガノケン</t>
    </rPh>
    <rPh sb="4" eb="6">
      <t>ゲンキ</t>
    </rPh>
    <rPh sb="9" eb="12">
      <t>シエンキン</t>
    </rPh>
    <phoneticPr fontId="2"/>
  </si>
  <si>
    <t>⑥合計（④+⑤）</t>
    <rPh sb="1" eb="3">
      <t>ゴウケイ</t>
    </rPh>
    <phoneticPr fontId="2"/>
  </si>
  <si>
    <r>
      <t xml:space="preserve">⑦支援金基本額
</t>
    </r>
    <r>
      <rPr>
        <sz val="9"/>
        <rFont val="ＭＳ Ｐ明朝"/>
        <family val="1"/>
        <charset val="128"/>
      </rPr>
      <t>（①-④）×補助率</t>
    </r>
    <rPh sb="1" eb="4">
      <t>シエンキン</t>
    </rPh>
    <rPh sb="4" eb="6">
      <t>キホン</t>
    </rPh>
    <rPh sb="6" eb="7">
      <t>ガク</t>
    </rPh>
    <rPh sb="14" eb="17">
      <t>ホジョリツ</t>
    </rPh>
    <phoneticPr fontId="2"/>
  </si>
  <si>
    <r>
      <t xml:space="preserve">⑨　支援金要望額
</t>
    </r>
    <r>
      <rPr>
        <sz val="9"/>
        <rFont val="ＭＳ Ｐ明朝"/>
        <family val="1"/>
        <charset val="128"/>
      </rPr>
      <t>（⑦と⑧のいずれか少ない額、千円未満切り捨て）</t>
    </r>
    <rPh sb="2" eb="5">
      <t>シエンキン</t>
    </rPh>
    <rPh sb="5" eb="7">
      <t>ヨウボウ</t>
    </rPh>
    <rPh sb="7" eb="8">
      <t>ガク</t>
    </rPh>
    <rPh sb="18" eb="19">
      <t>スク</t>
    </rPh>
    <rPh sb="21" eb="22">
      <t>ガク</t>
    </rPh>
    <rPh sb="23" eb="25">
      <t>センエン</t>
    </rPh>
    <rPh sb="25" eb="27">
      <t>ミマン</t>
    </rPh>
    <rPh sb="27" eb="28">
      <t>キ</t>
    </rPh>
    <rPh sb="29" eb="30">
      <t>ス</t>
    </rPh>
    <phoneticPr fontId="2"/>
  </si>
  <si>
    <t>⑧支出-収入
③-⑥</t>
    <rPh sb="1" eb="3">
      <t>シシュツ</t>
    </rPh>
    <rPh sb="4" eb="6">
      <t>シュウニュウ</t>
    </rPh>
    <phoneticPr fontId="2"/>
  </si>
  <si>
    <t>支援金額⑨</t>
    <rPh sb="0" eb="3">
      <t>シエンキン</t>
    </rPh>
    <rPh sb="3" eb="4">
      <t>ガク</t>
    </rPh>
    <phoneticPr fontId="2"/>
  </si>
  <si>
    <t>重点テーマに
該当する理由</t>
    <phoneticPr fontId="2"/>
  </si>
  <si>
    <t>翌年度以降の
取組</t>
    <rPh sb="0" eb="3">
      <t>ヨクネンド</t>
    </rPh>
    <rPh sb="3" eb="5">
      <t>イコウ</t>
    </rPh>
    <rPh sb="7" eb="9">
      <t>トリクミ</t>
    </rPh>
    <phoneticPr fontId="2"/>
  </si>
  <si>
    <t>現在の地域課題に対する本事業での実施内容</t>
    <rPh sb="0" eb="2">
      <t>ゲンザイ</t>
    </rPh>
    <rPh sb="3" eb="5">
      <t>チイキ</t>
    </rPh>
    <rPh sb="5" eb="7">
      <t>カダイ</t>
    </rPh>
    <rPh sb="8" eb="9">
      <t>タイ</t>
    </rPh>
    <rPh sb="11" eb="12">
      <t>ホン</t>
    </rPh>
    <rPh sb="12" eb="14">
      <t>ジギョウ</t>
    </rPh>
    <rPh sb="16" eb="18">
      <t>ジッシ</t>
    </rPh>
    <rPh sb="18" eb="20">
      <t>ナイヨウ</t>
    </rPh>
    <phoneticPr fontId="2"/>
  </si>
  <si>
    <t xml:space="preserve">
※ ③-④＜⑤+⑦の場合（事業収入や寄付金等の収入と交付額の合計が、事業実施に要する経費の額を上回るとき）、上回った分の金額を交付額から差し引いた額が交付額となります。</t>
    <phoneticPr fontId="2"/>
  </si>
  <si>
    <t>佐久市駒の里過疎対策プロジェクト支援金事業審査申込書</t>
    <rPh sb="0" eb="3">
      <t>サクシ</t>
    </rPh>
    <rPh sb="3" eb="4">
      <t>コマ</t>
    </rPh>
    <rPh sb="5" eb="6">
      <t>サト</t>
    </rPh>
    <rPh sb="6" eb="8">
      <t>カソ</t>
    </rPh>
    <rPh sb="8" eb="10">
      <t>タイサク</t>
    </rPh>
    <phoneticPr fontId="2"/>
  </si>
  <si>
    <t>　　　年度において、佐久市駒の里過疎対策プロジェクト支援金事業を実施したいの</t>
    <rPh sb="3" eb="5">
      <t>ネンド</t>
    </rPh>
    <rPh sb="13" eb="14">
      <t>コマ</t>
    </rPh>
    <rPh sb="15" eb="16">
      <t>サト</t>
    </rPh>
    <rPh sb="16" eb="18">
      <t>カソ</t>
    </rPh>
    <rPh sb="18" eb="20">
      <t>タイサク</t>
    </rPh>
    <phoneticPr fontId="2"/>
  </si>
  <si>
    <t>で、別紙のとおり事業計画書、収支予算書等必要書類を添えて申し込みます。</t>
    <phoneticPr fontId="2"/>
  </si>
  <si>
    <t>駒の里過疎対策プロジェクト支援金事業収支予算書（兼支援金額計算書）</t>
    <rPh sb="0" eb="1">
      <t>コマ</t>
    </rPh>
    <rPh sb="2" eb="3">
      <t>サト</t>
    </rPh>
    <rPh sb="3" eb="5">
      <t>カソ</t>
    </rPh>
    <rPh sb="5" eb="7">
      <t>タイサク</t>
    </rPh>
    <phoneticPr fontId="2"/>
  </si>
  <si>
    <t>駒の里過疎対策プロジェクト支援金支援金事業収支決算書（兼支援金額計算書）</t>
    <phoneticPr fontId="2"/>
  </si>
  <si>
    <t>駒の里過疎対策プロジェクト支援金事業　自己評価報告書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</si>
</sst>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_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Century"/>
      <family val="1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Century"/>
      <family val="1"/>
    </font>
    <font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HGP創英角ﾎﾟｯﾌﾟ体"/>
      <family val="3"/>
      <charset val="128"/>
    </font>
    <font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3" fillId="0" borderId="0" xfId="0" applyFont="1" applyAlignment="1">
      <alignment vertical="top"/>
    </xf>
    <xf numFmtId="38" fontId="3" fillId="0" borderId="0" xfId="1" applyFont="1" applyBorder="1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4" xfId="0" applyFont="1" applyBorder="1" applyAlignment="1">
      <alignment vertical="center" wrapText="1"/>
    </xf>
    <xf numFmtId="176" fontId="8" fillId="0" borderId="4" xfId="1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16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3" fillId="0" borderId="0" xfId="0" applyFont="1">
      <alignment vertical="center"/>
    </xf>
    <xf numFmtId="0" fontId="0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8" fontId="3" fillId="0" borderId="0" xfId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56" fontId="3" fillId="0" borderId="1" xfId="0" quotePrefix="1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0" fontId="1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38" fontId="3" fillId="0" borderId="1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25" fillId="0" borderId="0" xfId="0" applyFont="1" applyBorder="1" applyAlignment="1">
      <alignment wrapText="1"/>
    </xf>
    <xf numFmtId="38" fontId="3" fillId="0" borderId="1" xfId="0" applyNumberFormat="1" applyFont="1" applyBorder="1">
      <alignment vertical="center"/>
    </xf>
    <xf numFmtId="38" fontId="3" fillId="0" borderId="0" xfId="0" applyNumberFormat="1" applyFont="1" applyBorder="1" applyAlignment="1">
      <alignment horizontal="left" vertical="top" wrapText="1"/>
    </xf>
    <xf numFmtId="38" fontId="3" fillId="0" borderId="0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34" xfId="0" applyFont="1" applyBorder="1">
      <alignment vertical="center"/>
    </xf>
    <xf numFmtId="0" fontId="25" fillId="0" borderId="0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56" fontId="3" fillId="0" borderId="0" xfId="0" quotePrefix="1" applyNumberFormat="1" applyFont="1" applyBorder="1">
      <alignment vertical="center"/>
    </xf>
    <xf numFmtId="0" fontId="25" fillId="0" borderId="34" xfId="0" applyFont="1" applyBorder="1">
      <alignment vertical="center"/>
    </xf>
    <xf numFmtId="38" fontId="3" fillId="0" borderId="36" xfId="0" applyNumberFormat="1" applyFont="1" applyBorder="1">
      <alignment vertical="center"/>
    </xf>
    <xf numFmtId="38" fontId="3" fillId="0" borderId="37" xfId="0" applyNumberFormat="1" applyFont="1" applyBorder="1">
      <alignment vertical="center"/>
    </xf>
    <xf numFmtId="0" fontId="6" fillId="0" borderId="37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3" fillId="2" borderId="42" xfId="0" applyFont="1" applyFill="1" applyBorder="1" applyAlignment="1">
      <alignment vertical="center" shrinkToFit="1"/>
    </xf>
    <xf numFmtId="0" fontId="3" fillId="0" borderId="49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0" fontId="23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3" fillId="2" borderId="42" xfId="0" applyFont="1" applyFill="1" applyBorder="1" applyAlignment="1">
      <alignment horizontal="center" vertical="center"/>
    </xf>
    <xf numFmtId="38" fontId="3" fillId="2" borderId="41" xfId="1" applyFont="1" applyFill="1" applyBorder="1" applyAlignment="1">
      <alignment horizontal="right" vertical="center"/>
    </xf>
    <xf numFmtId="38" fontId="3" fillId="2" borderId="3" xfId="0" applyNumberFormat="1" applyFont="1" applyFill="1" applyBorder="1" applyAlignment="1">
      <alignment horizontal="center" vertical="center"/>
    </xf>
    <xf numFmtId="38" fontId="3" fillId="2" borderId="9" xfId="0" applyNumberFormat="1" applyFont="1" applyFill="1" applyBorder="1" applyAlignment="1">
      <alignment horizontal="center" vertical="center"/>
    </xf>
    <xf numFmtId="38" fontId="3" fillId="2" borderId="7" xfId="0" applyNumberFormat="1" applyFont="1" applyFill="1" applyBorder="1" applyAlignment="1">
      <alignment horizontal="center" vertical="center"/>
    </xf>
    <xf numFmtId="38" fontId="3" fillId="2" borderId="10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38" fontId="3" fillId="2" borderId="43" xfId="1" applyFont="1" applyFill="1" applyBorder="1" applyAlignment="1">
      <alignment horizontal="right" vertical="center"/>
    </xf>
    <xf numFmtId="38" fontId="3" fillId="2" borderId="44" xfId="1" applyFont="1" applyFill="1" applyBorder="1" applyAlignment="1">
      <alignment horizontal="right" vertical="center"/>
    </xf>
    <xf numFmtId="0" fontId="3" fillId="0" borderId="45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3" fillId="0" borderId="47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textRotation="255"/>
    </xf>
    <xf numFmtId="0" fontId="3" fillId="0" borderId="41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3" fillId="0" borderId="19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50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42" xfId="0" applyFont="1" applyBorder="1" applyAlignment="1">
      <alignment horizontal="left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39" xfId="1" applyFont="1" applyBorder="1" applyAlignment="1">
      <alignment horizontal="right" vertical="center"/>
    </xf>
    <xf numFmtId="38" fontId="3" fillId="0" borderId="40" xfId="1" applyFont="1" applyBorder="1" applyAlignment="1">
      <alignment horizontal="righ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38" fontId="3" fillId="0" borderId="21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38" fontId="3" fillId="0" borderId="23" xfId="1" applyFont="1" applyBorder="1" applyAlignment="1">
      <alignment horizontal="right" vertical="center"/>
    </xf>
    <xf numFmtId="38" fontId="3" fillId="0" borderId="24" xfId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8" fontId="3" fillId="2" borderId="3" xfId="1" applyFont="1" applyFill="1" applyBorder="1" applyAlignment="1">
      <alignment horizontal="right" vertical="center"/>
    </xf>
    <xf numFmtId="38" fontId="3" fillId="2" borderId="9" xfId="1" applyFont="1" applyFill="1" applyBorder="1" applyAlignment="1">
      <alignment horizontal="right" vertical="center"/>
    </xf>
    <xf numFmtId="38" fontId="3" fillId="2" borderId="7" xfId="1" applyFont="1" applyFill="1" applyBorder="1" applyAlignment="1">
      <alignment horizontal="right" vertical="center"/>
    </xf>
    <xf numFmtId="38" fontId="3" fillId="2" borderId="10" xfId="1" applyFont="1" applyFill="1" applyBorder="1" applyAlignment="1">
      <alignment horizontal="right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horizontal="right" vertical="center"/>
    </xf>
    <xf numFmtId="38" fontId="3" fillId="2" borderId="1" xfId="1" quotePrefix="1" applyFont="1" applyFill="1" applyBorder="1" applyAlignment="1">
      <alignment horizontal="right" vertical="center"/>
    </xf>
    <xf numFmtId="38" fontId="3" fillId="2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38" fontId="3" fillId="2" borderId="12" xfId="1" applyFont="1" applyFill="1" applyBorder="1" applyAlignment="1">
      <alignment horizontal="right" vertical="center"/>
    </xf>
    <xf numFmtId="38" fontId="3" fillId="0" borderId="15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38" fontId="3" fillId="0" borderId="7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center" textRotation="255" wrapText="1"/>
    </xf>
    <xf numFmtId="0" fontId="11" fillId="0" borderId="12" xfId="0" applyFont="1" applyBorder="1" applyAlignment="1">
      <alignment horizontal="center" vertical="center" textRotation="255" wrapText="1"/>
    </xf>
    <xf numFmtId="0" fontId="11" fillId="0" borderId="18" xfId="0" applyFont="1" applyBorder="1" applyAlignment="1">
      <alignment horizontal="center" vertical="center" textRotation="255" wrapText="1"/>
    </xf>
    <xf numFmtId="0" fontId="18" fillId="0" borderId="28" xfId="0" applyFont="1" applyBorder="1" applyAlignment="1">
      <alignment horizontal="left" vertical="center" wrapText="1" indent="1"/>
    </xf>
    <xf numFmtId="0" fontId="18" fillId="0" borderId="29" xfId="0" applyFont="1" applyBorder="1" applyAlignment="1">
      <alignment horizontal="left" vertical="center" wrapText="1" indent="1"/>
    </xf>
    <xf numFmtId="0" fontId="18" fillId="0" borderId="30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textRotation="255" wrapText="1"/>
    </xf>
    <xf numFmtId="0" fontId="11" fillId="0" borderId="7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 indent="1"/>
    </xf>
    <xf numFmtId="0" fontId="18" fillId="0" borderId="26" xfId="0" applyFont="1" applyBorder="1" applyAlignment="1">
      <alignment horizontal="left" vertical="center" wrapText="1" indent="1"/>
    </xf>
    <xf numFmtId="0" fontId="18" fillId="0" borderId="27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distributed" vertical="center" wrapText="1" indent="1"/>
    </xf>
    <xf numFmtId="0" fontId="8" fillId="0" borderId="4" xfId="0" applyFont="1" applyBorder="1" applyAlignment="1">
      <alignment horizontal="distributed" vertical="center" wrapText="1" indent="1"/>
    </xf>
    <xf numFmtId="0" fontId="8" fillId="0" borderId="5" xfId="0" applyFont="1" applyBorder="1" applyAlignment="1">
      <alignment horizontal="distributed" vertical="center" wrapText="1" indent="1"/>
    </xf>
    <xf numFmtId="0" fontId="11" fillId="0" borderId="3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distributed" vertical="center" wrapText="1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4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right" vertical="center" wrapText="1"/>
    </xf>
    <xf numFmtId="177" fontId="8" fillId="0" borderId="4" xfId="0" applyNumberFormat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1</xdr:rowOff>
    </xdr:from>
    <xdr:to>
      <xdr:col>2</xdr:col>
      <xdr:colOff>533400</xdr:colOff>
      <xdr:row>13</xdr:row>
      <xdr:rowOff>1</xdr:rowOff>
    </xdr:to>
    <xdr:sp macro="" textlink="">
      <xdr:nvSpPr>
        <xdr:cNvPr id="2" name="テキスト ボックス 1"/>
        <xdr:cNvSpPr txBox="1"/>
      </xdr:nvSpPr>
      <xdr:spPr>
        <a:xfrm>
          <a:off x="1027981" y="3820784"/>
          <a:ext cx="533400" cy="7620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氏名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533400</xdr:colOff>
      <xdr:row>14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1028700" y="4597400"/>
          <a:ext cx="533400" cy="74930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住所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86592</xdr:colOff>
      <xdr:row>5</xdr:row>
      <xdr:rowOff>1885951</xdr:rowOff>
    </xdr:from>
    <xdr:to>
      <xdr:col>1</xdr:col>
      <xdr:colOff>752475</xdr:colOff>
      <xdr:row>6</xdr:row>
      <xdr:rowOff>1085850</xdr:rowOff>
    </xdr:to>
    <xdr:sp macro="" textlink="">
      <xdr:nvSpPr>
        <xdr:cNvPr id="3" name="テキスト ボックス 2"/>
        <xdr:cNvSpPr txBox="1"/>
      </xdr:nvSpPr>
      <xdr:spPr>
        <a:xfrm>
          <a:off x="86592" y="6172201"/>
          <a:ext cx="942108" cy="1476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記載ポイント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事業の</a:t>
          </a:r>
        </a:p>
        <a:p>
          <a:r>
            <a:rPr kumimoji="1" lang="ja-JP" altLang="en-US" sz="900"/>
            <a:t>・独自性</a:t>
          </a:r>
        </a:p>
        <a:p>
          <a:r>
            <a:rPr kumimoji="1" lang="ja-JP" altLang="en-US" sz="900"/>
            <a:t>・発展性</a:t>
          </a:r>
        </a:p>
        <a:p>
          <a:r>
            <a:rPr kumimoji="1" lang="ja-JP" altLang="en-US" sz="900"/>
            <a:t>・実現可能性</a:t>
          </a:r>
        </a:p>
        <a:p>
          <a:r>
            <a:rPr kumimoji="1" lang="ja-JP" altLang="en-US" sz="900"/>
            <a:t>・団体の自立促進</a:t>
          </a: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96117</xdr:colOff>
      <xdr:row>4</xdr:row>
      <xdr:rowOff>1057275</xdr:rowOff>
    </xdr:from>
    <xdr:to>
      <xdr:col>1</xdr:col>
      <xdr:colOff>742950</xdr:colOff>
      <xdr:row>4</xdr:row>
      <xdr:rowOff>1895475</xdr:rowOff>
    </xdr:to>
    <xdr:sp macro="" textlink="">
      <xdr:nvSpPr>
        <xdr:cNvPr id="4" name="テキスト ボックス 3"/>
        <xdr:cNvSpPr txBox="1"/>
      </xdr:nvSpPr>
      <xdr:spPr>
        <a:xfrm>
          <a:off x="96117" y="3552825"/>
          <a:ext cx="923058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記載ポイント</a:t>
          </a:r>
          <a:endParaRPr kumimoji="1" lang="en-US" altLang="ja-JP" sz="900"/>
        </a:p>
        <a:p>
          <a:endParaRPr kumimoji="1" lang="en-US" altLang="ja-JP" sz="900"/>
        </a:p>
        <a:p>
          <a:r>
            <a:rPr kumimoji="1" lang="ja-JP" altLang="en-US" sz="900"/>
            <a:t>事業の</a:t>
          </a:r>
        </a:p>
        <a:p>
          <a:r>
            <a:rPr kumimoji="1" lang="ja-JP" altLang="en-US" sz="900"/>
            <a:t>・公益性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235324</xdr:colOff>
      <xdr:row>32</xdr:row>
      <xdr:rowOff>358588</xdr:rowOff>
    </xdr:from>
    <xdr:to>
      <xdr:col>14</xdr:col>
      <xdr:colOff>291353</xdr:colOff>
      <xdr:row>32</xdr:row>
      <xdr:rowOff>717177</xdr:rowOff>
    </xdr:to>
    <xdr:sp macro="" textlink="">
      <xdr:nvSpPr>
        <xdr:cNvPr id="5" name="テキスト ボックス 4"/>
        <xdr:cNvSpPr txBox="1"/>
      </xdr:nvSpPr>
      <xdr:spPr>
        <a:xfrm>
          <a:off x="1340224" y="10978963"/>
          <a:ext cx="6275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A</a:t>
          </a:r>
          <a:endParaRPr kumimoji="1" lang="ja-JP" altLang="en-US" sz="2000"/>
        </a:p>
      </xdr:txBody>
    </xdr:sp>
    <xdr:clientData/>
  </xdr:twoCellAnchor>
  <xdr:twoCellAnchor>
    <xdr:from>
      <xdr:col>13</xdr:col>
      <xdr:colOff>250452</xdr:colOff>
      <xdr:row>33</xdr:row>
      <xdr:rowOff>342900</xdr:rowOff>
    </xdr:from>
    <xdr:to>
      <xdr:col>14</xdr:col>
      <xdr:colOff>306481</xdr:colOff>
      <xdr:row>33</xdr:row>
      <xdr:rowOff>701489</xdr:rowOff>
    </xdr:to>
    <xdr:sp macro="" textlink="">
      <xdr:nvSpPr>
        <xdr:cNvPr id="6" name="テキスト ボックス 5"/>
        <xdr:cNvSpPr txBox="1"/>
      </xdr:nvSpPr>
      <xdr:spPr>
        <a:xfrm>
          <a:off x="7584702" y="10172700"/>
          <a:ext cx="7418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B</a:t>
          </a:r>
          <a:endParaRPr kumimoji="1" lang="ja-JP" altLang="en-US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235324</xdr:colOff>
      <xdr:row>33</xdr:row>
      <xdr:rowOff>358588</xdr:rowOff>
    </xdr:from>
    <xdr:to>
      <xdr:col>3</xdr:col>
      <xdr:colOff>291353</xdr:colOff>
      <xdr:row>33</xdr:row>
      <xdr:rowOff>717177</xdr:rowOff>
    </xdr:to>
    <xdr:sp macro="" textlink="">
      <xdr:nvSpPr>
        <xdr:cNvPr id="2" name="テキスト ボックス 1"/>
        <xdr:cNvSpPr txBox="1"/>
      </xdr:nvSpPr>
      <xdr:spPr>
        <a:xfrm>
          <a:off x="1344706" y="10242176"/>
          <a:ext cx="6275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A</a:t>
          </a:r>
          <a:endParaRPr kumimoji="1" lang="ja-JP" altLang="en-US" sz="2000"/>
        </a:p>
      </xdr:txBody>
    </xdr:sp>
    <xdr:clientData/>
  </xdr:twoCellAnchor>
  <xdr:twoCellAnchor>
    <xdr:from>
      <xdr:col>5</xdr:col>
      <xdr:colOff>298077</xdr:colOff>
      <xdr:row>33</xdr:row>
      <xdr:rowOff>342900</xdr:rowOff>
    </xdr:from>
    <xdr:to>
      <xdr:col>6</xdr:col>
      <xdr:colOff>354106</xdr:colOff>
      <xdr:row>33</xdr:row>
      <xdr:rowOff>701489</xdr:rowOff>
    </xdr:to>
    <xdr:sp macro="" textlink="">
      <xdr:nvSpPr>
        <xdr:cNvPr id="3" name="テキスト ボックス 2"/>
        <xdr:cNvSpPr txBox="1"/>
      </xdr:nvSpPr>
      <xdr:spPr>
        <a:xfrm>
          <a:off x="3121959" y="10226488"/>
          <a:ext cx="6275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B</a:t>
          </a:r>
          <a:endParaRPr kumimoji="1" lang="ja-JP" altLang="en-US" sz="2000"/>
        </a:p>
      </xdr:txBody>
    </xdr:sp>
    <xdr:clientData/>
  </xdr:twoCellAnchor>
  <xdr:twoCellAnchor>
    <xdr:from>
      <xdr:col>7</xdr:col>
      <xdr:colOff>168088</xdr:colOff>
      <xdr:row>32</xdr:row>
      <xdr:rowOff>537883</xdr:rowOff>
    </xdr:from>
    <xdr:to>
      <xdr:col>7</xdr:col>
      <xdr:colOff>717176</xdr:colOff>
      <xdr:row>33</xdr:row>
      <xdr:rowOff>291353</xdr:rowOff>
    </xdr:to>
    <xdr:sp macro="" textlink="">
      <xdr:nvSpPr>
        <xdr:cNvPr id="4" name="右矢印 3"/>
        <xdr:cNvSpPr/>
      </xdr:nvSpPr>
      <xdr:spPr>
        <a:xfrm>
          <a:off x="4370294" y="10421471"/>
          <a:ext cx="549088" cy="5490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235324</xdr:colOff>
      <xdr:row>32</xdr:row>
      <xdr:rowOff>358588</xdr:rowOff>
    </xdr:from>
    <xdr:to>
      <xdr:col>14</xdr:col>
      <xdr:colOff>291353</xdr:colOff>
      <xdr:row>32</xdr:row>
      <xdr:rowOff>717177</xdr:rowOff>
    </xdr:to>
    <xdr:sp macro="" textlink="">
      <xdr:nvSpPr>
        <xdr:cNvPr id="2" name="テキスト ボックス 1"/>
        <xdr:cNvSpPr txBox="1"/>
      </xdr:nvSpPr>
      <xdr:spPr>
        <a:xfrm>
          <a:off x="7569574" y="9407338"/>
          <a:ext cx="7418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A</a:t>
          </a:r>
          <a:endParaRPr kumimoji="1" lang="ja-JP" altLang="en-US" sz="2000"/>
        </a:p>
      </xdr:txBody>
    </xdr:sp>
    <xdr:clientData/>
  </xdr:twoCellAnchor>
  <xdr:twoCellAnchor>
    <xdr:from>
      <xdr:col>13</xdr:col>
      <xdr:colOff>250452</xdr:colOff>
      <xdr:row>33</xdr:row>
      <xdr:rowOff>342900</xdr:rowOff>
    </xdr:from>
    <xdr:to>
      <xdr:col>14</xdr:col>
      <xdr:colOff>306481</xdr:colOff>
      <xdr:row>33</xdr:row>
      <xdr:rowOff>701489</xdr:rowOff>
    </xdr:to>
    <xdr:sp macro="" textlink="">
      <xdr:nvSpPr>
        <xdr:cNvPr id="3" name="テキスト ボックス 2"/>
        <xdr:cNvSpPr txBox="1"/>
      </xdr:nvSpPr>
      <xdr:spPr>
        <a:xfrm>
          <a:off x="7584702" y="10172700"/>
          <a:ext cx="741829" cy="358589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/>
            <a:t>B</a:t>
          </a:r>
          <a:endParaRPr kumimoji="1" lang="ja-JP" altLang="en-US" sz="20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17</xdr:row>
      <xdr:rowOff>38101</xdr:rowOff>
    </xdr:from>
    <xdr:to>
      <xdr:col>5</xdr:col>
      <xdr:colOff>19050</xdr:colOff>
      <xdr:row>30</xdr:row>
      <xdr:rowOff>38101</xdr:rowOff>
    </xdr:to>
    <xdr:sp macro="" textlink="">
      <xdr:nvSpPr>
        <xdr:cNvPr id="6" name="テキスト ボックス 5"/>
        <xdr:cNvSpPr txBox="1"/>
      </xdr:nvSpPr>
      <xdr:spPr>
        <a:xfrm>
          <a:off x="114300" y="8315326"/>
          <a:ext cx="3190875" cy="2228850"/>
        </a:xfrm>
        <a:prstGeom prst="rect">
          <a:avLst/>
        </a:prstGeom>
        <a:solidFill>
          <a:schemeClr val="lt1"/>
        </a:solidFill>
        <a:ln w="38100" cap="sq" cmpd="sng">
          <a:solidFill>
            <a:schemeClr val="tx1"/>
          </a:solidFill>
          <a:prstDash val="sysDot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事業の様子または成果がわかる写真①</a:t>
          </a:r>
        </a:p>
      </xdr:txBody>
    </xdr:sp>
    <xdr:clientData/>
  </xdr:twoCellAnchor>
  <xdr:twoCellAnchor>
    <xdr:from>
      <xdr:col>6</xdr:col>
      <xdr:colOff>57150</xdr:colOff>
      <xdr:row>17</xdr:row>
      <xdr:rowOff>38100</xdr:rowOff>
    </xdr:from>
    <xdr:to>
      <xdr:col>9</xdr:col>
      <xdr:colOff>95250</xdr:colOff>
      <xdr:row>30</xdr:row>
      <xdr:rowOff>38100</xdr:rowOff>
    </xdr:to>
    <xdr:sp macro="" textlink="">
      <xdr:nvSpPr>
        <xdr:cNvPr id="10" name="テキスト ボックス 9"/>
        <xdr:cNvSpPr txBox="1"/>
      </xdr:nvSpPr>
      <xdr:spPr>
        <a:xfrm>
          <a:off x="3448050" y="8315325"/>
          <a:ext cx="3190875" cy="2228850"/>
        </a:xfrm>
        <a:prstGeom prst="rect">
          <a:avLst/>
        </a:prstGeom>
        <a:solidFill>
          <a:schemeClr val="lt1"/>
        </a:solidFill>
        <a:ln w="38100" cap="sq" cmpd="sng">
          <a:solidFill>
            <a:schemeClr val="tx1"/>
          </a:solidFill>
          <a:prstDash val="sysDot"/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事業の様子または成果がわかる写真②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"/>
  <sheetViews>
    <sheetView zoomScale="85" zoomScaleNormal="85" zoomScaleSheetLayoutView="100" workbookViewId="0">
      <selection activeCell="I11" sqref="I11"/>
    </sheetView>
  </sheetViews>
  <sheetFormatPr defaultRowHeight="13.5" x14ac:dyDescent="0.15"/>
  <cols>
    <col min="1" max="1" width="4.5" style="14" customWidth="1"/>
    <col min="2" max="2" width="9" style="14" customWidth="1"/>
    <col min="3" max="4" width="16.625" customWidth="1"/>
    <col min="5" max="5" width="12.5" customWidth="1"/>
    <col min="6" max="6" width="10.625" customWidth="1"/>
    <col min="7" max="7" width="16.625" customWidth="1"/>
  </cols>
  <sheetData>
    <row r="1" spans="1:7" s="14" customFormat="1" ht="21" customHeight="1" x14ac:dyDescent="0.15">
      <c r="A1" s="78" t="s">
        <v>48</v>
      </c>
      <c r="B1" s="78"/>
      <c r="C1" s="78"/>
      <c r="D1" s="78"/>
      <c r="E1" s="78"/>
      <c r="F1" s="78"/>
      <c r="G1" s="78"/>
    </row>
    <row r="2" spans="1:7" s="14" customFormat="1" ht="15.75" x14ac:dyDescent="0.15">
      <c r="A2" s="17"/>
      <c r="B2" s="17"/>
    </row>
    <row r="3" spans="1:7" s="14" customFormat="1" ht="24" customHeight="1" x14ac:dyDescent="0.15">
      <c r="A3" s="79" t="s">
        <v>145</v>
      </c>
      <c r="B3" s="79"/>
      <c r="C3" s="79"/>
      <c r="D3" s="79"/>
      <c r="E3" s="79"/>
      <c r="F3" s="79"/>
      <c r="G3" s="79"/>
    </row>
    <row r="4" spans="1:7" s="14" customFormat="1" ht="22.5" customHeight="1" x14ac:dyDescent="0.15">
      <c r="A4" s="78" t="s">
        <v>13</v>
      </c>
      <c r="B4" s="78"/>
      <c r="C4" s="78"/>
      <c r="D4" s="78"/>
      <c r="E4" s="78"/>
      <c r="F4" s="78"/>
      <c r="G4" s="78"/>
    </row>
    <row r="5" spans="1:7" s="14" customFormat="1" ht="23.25" customHeight="1" x14ac:dyDescent="0.15">
      <c r="A5" s="80" t="s">
        <v>146</v>
      </c>
      <c r="B5" s="80"/>
      <c r="C5" s="80"/>
      <c r="D5" s="80"/>
      <c r="E5" s="80"/>
      <c r="F5" s="80"/>
      <c r="G5" s="80"/>
    </row>
    <row r="6" spans="1:7" s="14" customFormat="1" ht="23.25" customHeight="1" x14ac:dyDescent="0.15">
      <c r="A6" s="80" t="s">
        <v>147</v>
      </c>
      <c r="B6" s="80"/>
      <c r="C6" s="80"/>
      <c r="D6" s="80"/>
      <c r="E6" s="80"/>
      <c r="F6" s="80"/>
      <c r="G6" s="80"/>
    </row>
    <row r="7" spans="1:7" s="14" customFormat="1" ht="15.75" customHeight="1" x14ac:dyDescent="0.15">
      <c r="A7" s="20"/>
      <c r="B7" s="20"/>
      <c r="C7" s="20"/>
      <c r="D7" s="20"/>
      <c r="E7" s="20"/>
      <c r="F7" s="20"/>
      <c r="G7" s="20"/>
    </row>
    <row r="8" spans="1:7" s="14" customFormat="1" ht="36" customHeight="1" x14ac:dyDescent="0.15">
      <c r="A8" s="81" t="s">
        <v>90</v>
      </c>
      <c r="B8" s="82"/>
      <c r="C8" s="83" t="s">
        <v>91</v>
      </c>
      <c r="D8" s="83"/>
      <c r="E8" s="84" t="s">
        <v>92</v>
      </c>
      <c r="F8" s="84"/>
      <c r="G8" s="51"/>
    </row>
    <row r="9" spans="1:7" ht="19.5" customHeight="1" x14ac:dyDescent="0.15">
      <c r="A9" s="85" t="s">
        <v>31</v>
      </c>
      <c r="B9" s="85"/>
      <c r="C9" s="86" t="s">
        <v>94</v>
      </c>
      <c r="D9" s="86"/>
      <c r="E9" s="85" t="s">
        <v>93</v>
      </c>
      <c r="F9" s="86" t="s">
        <v>94</v>
      </c>
      <c r="G9" s="86"/>
    </row>
    <row r="10" spans="1:7" ht="39.950000000000003" customHeight="1" x14ac:dyDescent="0.15">
      <c r="A10" s="85"/>
      <c r="B10" s="85"/>
      <c r="C10" s="82"/>
      <c r="D10" s="82"/>
      <c r="E10" s="85"/>
      <c r="F10" s="82"/>
      <c r="G10" s="82"/>
    </row>
    <row r="11" spans="1:7" ht="60" customHeight="1" x14ac:dyDescent="0.15">
      <c r="A11" s="85" t="s">
        <v>14</v>
      </c>
      <c r="B11" s="85"/>
      <c r="C11" s="87" t="s">
        <v>95</v>
      </c>
      <c r="D11" s="87"/>
      <c r="E11" s="87"/>
      <c r="F11" s="88" t="s">
        <v>96</v>
      </c>
      <c r="G11" s="88"/>
    </row>
    <row r="12" spans="1:7" ht="20.25" customHeight="1" x14ac:dyDescent="0.15">
      <c r="A12" s="89" t="s">
        <v>129</v>
      </c>
      <c r="B12" s="85"/>
      <c r="C12" s="86" t="s">
        <v>131</v>
      </c>
      <c r="D12" s="86"/>
      <c r="E12" s="86"/>
      <c r="F12" s="86"/>
      <c r="G12" s="86"/>
    </row>
    <row r="13" spans="1:7" ht="39.950000000000003" customHeight="1" x14ac:dyDescent="0.15">
      <c r="A13" s="85"/>
      <c r="B13" s="85"/>
      <c r="C13" s="90"/>
      <c r="D13" s="90"/>
      <c r="E13" s="90"/>
      <c r="F13" s="90"/>
      <c r="G13" s="90"/>
    </row>
    <row r="14" spans="1:7" ht="58.5" customHeight="1" x14ac:dyDescent="0.15">
      <c r="A14" s="85"/>
      <c r="B14" s="85"/>
      <c r="C14" s="87" t="s">
        <v>130</v>
      </c>
      <c r="D14" s="87"/>
      <c r="E14" s="87"/>
      <c r="F14" s="88" t="s">
        <v>96</v>
      </c>
      <c r="G14" s="88"/>
    </row>
    <row r="15" spans="1:7" ht="58.5" customHeight="1" x14ac:dyDescent="0.15">
      <c r="A15" s="85"/>
      <c r="B15" s="85"/>
      <c r="C15" s="87" t="s">
        <v>97</v>
      </c>
      <c r="D15" s="87"/>
      <c r="E15" s="87"/>
      <c r="F15" s="88" t="s">
        <v>98</v>
      </c>
      <c r="G15" s="88"/>
    </row>
    <row r="16" spans="1:7" ht="60.75" customHeight="1" x14ac:dyDescent="0.15">
      <c r="A16" s="89" t="s">
        <v>56</v>
      </c>
      <c r="B16" s="85"/>
      <c r="C16" s="91"/>
      <c r="D16" s="91"/>
      <c r="E16" s="91"/>
      <c r="F16" s="42" t="s">
        <v>99</v>
      </c>
      <c r="G16" s="52" t="s">
        <v>102</v>
      </c>
    </row>
    <row r="17" spans="1:7" ht="60.75" customHeight="1" x14ac:dyDescent="0.15">
      <c r="A17" s="85"/>
      <c r="B17" s="85"/>
      <c r="C17" s="91"/>
      <c r="D17" s="91"/>
      <c r="E17" s="91"/>
      <c r="F17" s="42" t="s">
        <v>100</v>
      </c>
      <c r="G17" s="52" t="s">
        <v>101</v>
      </c>
    </row>
    <row r="18" spans="1:7" ht="39.950000000000003" customHeight="1" x14ac:dyDescent="0.15">
      <c r="A18" s="89" t="s">
        <v>59</v>
      </c>
      <c r="B18" s="40" t="s">
        <v>55</v>
      </c>
      <c r="C18" s="88"/>
      <c r="D18" s="88"/>
      <c r="E18" s="88"/>
      <c r="F18" s="88"/>
      <c r="G18" s="88"/>
    </row>
    <row r="19" spans="1:7" ht="47.25" customHeight="1" x14ac:dyDescent="0.15">
      <c r="A19" s="85"/>
      <c r="B19" s="53" t="s">
        <v>103</v>
      </c>
      <c r="C19" s="81" t="s">
        <v>57</v>
      </c>
      <c r="D19" s="81"/>
      <c r="E19" s="81" t="s">
        <v>58</v>
      </c>
      <c r="F19" s="81"/>
      <c r="G19" s="81"/>
    </row>
    <row r="20" spans="1:7" ht="30" customHeight="1" x14ac:dyDescent="0.15">
      <c r="A20" s="89" t="s">
        <v>60</v>
      </c>
      <c r="B20" s="89"/>
      <c r="C20" s="42" t="s">
        <v>62</v>
      </c>
      <c r="D20" s="93"/>
      <c r="E20" s="93"/>
      <c r="F20" s="93"/>
      <c r="G20" s="93"/>
    </row>
    <row r="21" spans="1:7" ht="30" customHeight="1" x14ac:dyDescent="0.15">
      <c r="A21" s="89"/>
      <c r="B21" s="89"/>
      <c r="C21" s="41" t="s">
        <v>61</v>
      </c>
      <c r="D21" s="94"/>
      <c r="E21" s="94"/>
      <c r="F21" s="94"/>
      <c r="G21" s="94"/>
    </row>
    <row r="22" spans="1:7" ht="42.75" customHeight="1" x14ac:dyDescent="0.15">
      <c r="A22" s="89" t="s">
        <v>10</v>
      </c>
      <c r="B22" s="89"/>
      <c r="C22" s="82"/>
      <c r="D22" s="82"/>
      <c r="E22" s="82"/>
      <c r="F22" s="82"/>
      <c r="G22" s="82"/>
    </row>
    <row r="23" spans="1:7" ht="42.75" customHeight="1" x14ac:dyDescent="0.15">
      <c r="A23" s="89" t="s">
        <v>11</v>
      </c>
      <c r="B23" s="89"/>
      <c r="C23" s="92" t="s">
        <v>122</v>
      </c>
      <c r="D23" s="92"/>
      <c r="E23" s="92" t="s">
        <v>123</v>
      </c>
      <c r="F23" s="92"/>
      <c r="G23" s="92"/>
    </row>
  </sheetData>
  <mergeCells count="38">
    <mergeCell ref="A23:B23"/>
    <mergeCell ref="C23:D23"/>
    <mergeCell ref="E23:G23"/>
    <mergeCell ref="A20:B21"/>
    <mergeCell ref="D20:G20"/>
    <mergeCell ref="D21:G21"/>
    <mergeCell ref="A22:B22"/>
    <mergeCell ref="C22:G22"/>
    <mergeCell ref="A16:B17"/>
    <mergeCell ref="C16:E17"/>
    <mergeCell ref="A18:A19"/>
    <mergeCell ref="C18:G18"/>
    <mergeCell ref="C19:D19"/>
    <mergeCell ref="E19:G19"/>
    <mergeCell ref="A11:B11"/>
    <mergeCell ref="C11:E11"/>
    <mergeCell ref="F11:G11"/>
    <mergeCell ref="A12:B15"/>
    <mergeCell ref="C12:G12"/>
    <mergeCell ref="C13:G13"/>
    <mergeCell ref="C14:E14"/>
    <mergeCell ref="F14:G14"/>
    <mergeCell ref="C15:E15"/>
    <mergeCell ref="F15:G15"/>
    <mergeCell ref="A8:B8"/>
    <mergeCell ref="C8:D8"/>
    <mergeCell ref="E8:F8"/>
    <mergeCell ref="A9:B10"/>
    <mergeCell ref="C9:D9"/>
    <mergeCell ref="E9:E10"/>
    <mergeCell ref="F9:G9"/>
    <mergeCell ref="C10:D10"/>
    <mergeCell ref="F10:G10"/>
    <mergeCell ref="A1:G1"/>
    <mergeCell ref="A3:G3"/>
    <mergeCell ref="A4:G4"/>
    <mergeCell ref="A5:G5"/>
    <mergeCell ref="A6:G6"/>
  </mergeCells>
  <phoneticPr fontId="2"/>
  <pageMargins left="0.74803149606299213" right="0.74803149606299213" top="0.6692913385826772" bottom="0.39370078740157483" header="0.51181102362204722" footer="0.2755905511811023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"/>
  <sheetViews>
    <sheetView view="pageBreakPreview" zoomScaleNormal="75" zoomScaleSheetLayoutView="100" workbookViewId="0">
      <selection activeCell="E15" sqref="E15:J15"/>
    </sheetView>
  </sheetViews>
  <sheetFormatPr defaultRowHeight="13.5" x14ac:dyDescent="0.15"/>
  <cols>
    <col min="1" max="1" width="3.625" style="75" customWidth="1"/>
    <col min="2" max="2" width="11" style="75" customWidth="1"/>
    <col min="3" max="7" width="11.5" style="35" customWidth="1"/>
    <col min="8" max="8" width="14.125" style="35" customWidth="1"/>
    <col min="9" max="16384" width="9" style="35"/>
  </cols>
  <sheetData>
    <row r="1" spans="1:8" s="16" customFormat="1" ht="30" customHeight="1" x14ac:dyDescent="0.15">
      <c r="A1" s="73" t="s">
        <v>7</v>
      </c>
      <c r="B1" s="74"/>
    </row>
    <row r="2" spans="1:8" ht="30" customHeight="1" x14ac:dyDescent="0.15">
      <c r="A2" s="95" t="s">
        <v>12</v>
      </c>
      <c r="B2" s="95"/>
      <c r="C2" s="95"/>
      <c r="D2" s="95"/>
      <c r="E2" s="95"/>
      <c r="F2" s="95"/>
      <c r="G2" s="95"/>
      <c r="H2" s="95"/>
    </row>
    <row r="3" spans="1:8" ht="73.5" customHeight="1" x14ac:dyDescent="0.15">
      <c r="A3" s="96" t="s">
        <v>143</v>
      </c>
      <c r="B3" s="97"/>
      <c r="C3" s="101"/>
      <c r="D3" s="102"/>
      <c r="E3" s="102"/>
      <c r="F3" s="102"/>
      <c r="G3" s="102"/>
      <c r="H3" s="103"/>
    </row>
    <row r="4" spans="1:8" ht="63" customHeight="1" x14ac:dyDescent="0.15">
      <c r="A4" s="96" t="s">
        <v>132</v>
      </c>
      <c r="B4" s="97"/>
      <c r="C4" s="101"/>
      <c r="D4" s="102"/>
      <c r="E4" s="102"/>
      <c r="F4" s="102"/>
      <c r="G4" s="102"/>
      <c r="H4" s="103"/>
    </row>
    <row r="5" spans="1:8" ht="153" customHeight="1" x14ac:dyDescent="0.15">
      <c r="A5" s="104" t="s">
        <v>133</v>
      </c>
      <c r="B5" s="105"/>
      <c r="C5" s="106" t="s">
        <v>128</v>
      </c>
      <c r="D5" s="107"/>
      <c r="E5" s="107"/>
      <c r="F5" s="107"/>
      <c r="G5" s="107"/>
      <c r="H5" s="108"/>
    </row>
    <row r="6" spans="1:8" ht="179.25" customHeight="1" x14ac:dyDescent="0.15">
      <c r="A6" s="109" t="s">
        <v>134</v>
      </c>
      <c r="B6" s="110"/>
      <c r="C6" s="113"/>
      <c r="D6" s="114"/>
      <c r="E6" s="114"/>
      <c r="F6" s="114"/>
      <c r="G6" s="114"/>
      <c r="H6" s="115"/>
    </row>
    <row r="7" spans="1:8" ht="111.75" customHeight="1" x14ac:dyDescent="0.15">
      <c r="A7" s="111"/>
      <c r="B7" s="112"/>
      <c r="C7" s="116"/>
      <c r="D7" s="117"/>
      <c r="E7" s="117"/>
      <c r="F7" s="117"/>
      <c r="G7" s="117"/>
      <c r="H7" s="118"/>
    </row>
    <row r="8" spans="1:8" ht="66" customHeight="1" x14ac:dyDescent="0.15">
      <c r="A8" s="96" t="s">
        <v>141</v>
      </c>
      <c r="B8" s="97"/>
      <c r="C8" s="98" t="s">
        <v>63</v>
      </c>
      <c r="D8" s="98"/>
      <c r="E8" s="98"/>
      <c r="F8" s="98"/>
      <c r="G8" s="98"/>
      <c r="H8" s="98"/>
    </row>
    <row r="9" spans="1:8" ht="85.5" customHeight="1" x14ac:dyDescent="0.15">
      <c r="A9" s="96" t="s">
        <v>142</v>
      </c>
      <c r="B9" s="97"/>
      <c r="C9" s="99"/>
      <c r="D9" s="100"/>
      <c r="E9" s="100"/>
      <c r="F9" s="100"/>
      <c r="G9" s="100"/>
      <c r="H9" s="100"/>
    </row>
  </sheetData>
  <mergeCells count="13">
    <mergeCell ref="A2:H2"/>
    <mergeCell ref="A3:B3"/>
    <mergeCell ref="A8:B8"/>
    <mergeCell ref="C8:H8"/>
    <mergeCell ref="A9:B9"/>
    <mergeCell ref="C9:H9"/>
    <mergeCell ref="C3:H3"/>
    <mergeCell ref="A4:B4"/>
    <mergeCell ref="C4:H4"/>
    <mergeCell ref="A5:B5"/>
    <mergeCell ref="C5:H5"/>
    <mergeCell ref="A6:B7"/>
    <mergeCell ref="C6:H7"/>
  </mergeCells>
  <phoneticPr fontId="2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8"/>
  <sheetViews>
    <sheetView showZeros="0" view="pageBreakPreview" zoomScaleNormal="100" zoomScaleSheetLayoutView="100" workbookViewId="0">
      <selection activeCell="E15" sqref="E15:J15"/>
    </sheetView>
  </sheetViews>
  <sheetFormatPr defaultRowHeight="13.5" x14ac:dyDescent="0.15"/>
  <cols>
    <col min="1" max="1" width="3.75" style="4" customWidth="1"/>
    <col min="2" max="2" width="10.75" style="4" customWidth="1"/>
    <col min="3" max="6" width="7.5" style="4" customWidth="1"/>
    <col min="7" max="9" width="10.625" style="4" customWidth="1"/>
    <col min="10" max="10" width="8.375" style="4" customWidth="1"/>
    <col min="11" max="11" width="2.5" style="4" customWidth="1"/>
    <col min="12" max="12" width="0" style="4" hidden="1" customWidth="1"/>
    <col min="13" max="16384" width="9" style="4"/>
  </cols>
  <sheetData>
    <row r="1" spans="1:10" ht="14.25" x14ac:dyDescent="0.15">
      <c r="A1" s="13" t="s">
        <v>30</v>
      </c>
      <c r="B1" s="13"/>
    </row>
    <row r="3" spans="1:10" ht="17.25" x14ac:dyDescent="0.15">
      <c r="A3" s="137" t="s">
        <v>148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7.25" x14ac:dyDescent="0.15">
      <c r="A4" s="4" t="s">
        <v>64</v>
      </c>
      <c r="C4" s="166"/>
      <c r="D4" s="166"/>
      <c r="E4" s="5"/>
      <c r="F4" s="5"/>
      <c r="G4" s="5"/>
      <c r="H4" s="5"/>
      <c r="I4" s="5"/>
      <c r="J4" s="1" t="s">
        <v>0</v>
      </c>
    </row>
    <row r="5" spans="1:10" ht="22.5" customHeight="1" thickBot="1" x14ac:dyDescent="0.2">
      <c r="A5" s="138" t="s">
        <v>1</v>
      </c>
      <c r="B5" s="139"/>
      <c r="C5" s="151" t="s">
        <v>2</v>
      </c>
      <c r="D5" s="151"/>
      <c r="E5" s="140" t="s">
        <v>3</v>
      </c>
      <c r="F5" s="140"/>
      <c r="G5" s="140"/>
      <c r="H5" s="140"/>
      <c r="I5" s="140"/>
      <c r="J5" s="140"/>
    </row>
    <row r="6" spans="1:10" ht="21" customHeight="1" x14ac:dyDescent="0.15">
      <c r="A6" s="169" t="s">
        <v>77</v>
      </c>
      <c r="B6" s="48" t="s">
        <v>9</v>
      </c>
      <c r="C6" s="167"/>
      <c r="D6" s="168"/>
      <c r="E6" s="156"/>
      <c r="F6" s="157"/>
      <c r="G6" s="157"/>
      <c r="H6" s="157"/>
      <c r="I6" s="157"/>
      <c r="J6" s="157"/>
    </row>
    <row r="7" spans="1:10" ht="21" customHeight="1" x14ac:dyDescent="0.15">
      <c r="A7" s="169"/>
      <c r="B7" s="49" t="s">
        <v>22</v>
      </c>
      <c r="C7" s="154"/>
      <c r="D7" s="155"/>
      <c r="E7" s="156"/>
      <c r="F7" s="157"/>
      <c r="G7" s="157"/>
      <c r="H7" s="157"/>
      <c r="I7" s="157"/>
      <c r="J7" s="157"/>
    </row>
    <row r="8" spans="1:10" ht="21" customHeight="1" x14ac:dyDescent="0.15">
      <c r="A8" s="169"/>
      <c r="B8" s="49" t="s">
        <v>23</v>
      </c>
      <c r="C8" s="154"/>
      <c r="D8" s="155"/>
      <c r="E8" s="156"/>
      <c r="F8" s="157"/>
      <c r="G8" s="157"/>
      <c r="H8" s="157"/>
      <c r="I8" s="157"/>
      <c r="J8" s="157"/>
    </row>
    <row r="9" spans="1:10" ht="21" customHeight="1" x14ac:dyDescent="0.15">
      <c r="A9" s="169"/>
      <c r="B9" s="49" t="s">
        <v>24</v>
      </c>
      <c r="C9" s="154"/>
      <c r="D9" s="155"/>
      <c r="E9" s="156"/>
      <c r="F9" s="157"/>
      <c r="G9" s="157"/>
      <c r="H9" s="157"/>
      <c r="I9" s="157"/>
      <c r="J9" s="157"/>
    </row>
    <row r="10" spans="1:10" ht="21" customHeight="1" x14ac:dyDescent="0.15">
      <c r="A10" s="169"/>
      <c r="B10" s="49" t="s">
        <v>4</v>
      </c>
      <c r="C10" s="154"/>
      <c r="D10" s="155"/>
      <c r="E10" s="156"/>
      <c r="F10" s="157"/>
      <c r="G10" s="157"/>
      <c r="H10" s="157"/>
      <c r="I10" s="157"/>
      <c r="J10" s="157"/>
    </row>
    <row r="11" spans="1:10" ht="21" customHeight="1" x14ac:dyDescent="0.15">
      <c r="A11" s="169"/>
      <c r="B11" s="50" t="s">
        <v>25</v>
      </c>
      <c r="C11" s="154"/>
      <c r="D11" s="155"/>
      <c r="E11" s="156"/>
      <c r="F11" s="157"/>
      <c r="G11" s="157"/>
      <c r="H11" s="157"/>
      <c r="I11" s="157"/>
      <c r="J11" s="157"/>
    </row>
    <row r="12" spans="1:10" ht="21" customHeight="1" x14ac:dyDescent="0.15">
      <c r="A12" s="169"/>
      <c r="B12" s="49" t="s">
        <v>5</v>
      </c>
      <c r="C12" s="154"/>
      <c r="D12" s="155"/>
      <c r="E12" s="156"/>
      <c r="F12" s="157"/>
      <c r="G12" s="157"/>
      <c r="H12" s="157"/>
      <c r="I12" s="157"/>
      <c r="J12" s="157"/>
    </row>
    <row r="13" spans="1:10" ht="21" customHeight="1" thickBot="1" x14ac:dyDescent="0.2">
      <c r="A13" s="169"/>
      <c r="B13" s="50" t="s">
        <v>26</v>
      </c>
      <c r="C13" s="171"/>
      <c r="D13" s="172"/>
      <c r="E13" s="156"/>
      <c r="F13" s="157"/>
      <c r="G13" s="157"/>
      <c r="H13" s="157"/>
      <c r="I13" s="157"/>
      <c r="J13" s="157"/>
    </row>
    <row r="14" spans="1:10" ht="21" customHeight="1" thickBot="1" x14ac:dyDescent="0.2">
      <c r="A14" s="170"/>
      <c r="B14" s="76" t="s">
        <v>70</v>
      </c>
      <c r="C14" s="144">
        <f>SUM(C6:D13)</f>
        <v>0</v>
      </c>
      <c r="D14" s="145"/>
      <c r="E14" s="146"/>
      <c r="F14" s="147"/>
      <c r="G14" s="147"/>
      <c r="H14" s="147"/>
      <c r="I14" s="147"/>
      <c r="J14" s="148"/>
    </row>
    <row r="15" spans="1:10" ht="93.75" customHeight="1" thickBot="1" x14ac:dyDescent="0.2">
      <c r="A15" s="149" t="s">
        <v>78</v>
      </c>
      <c r="B15" s="77"/>
      <c r="C15" s="141"/>
      <c r="D15" s="142"/>
      <c r="E15" s="158"/>
      <c r="F15" s="159"/>
      <c r="G15" s="159"/>
      <c r="H15" s="159"/>
      <c r="I15" s="159"/>
      <c r="J15" s="159"/>
    </row>
    <row r="16" spans="1:10" ht="21" customHeight="1" thickBot="1" x14ac:dyDescent="0.2">
      <c r="A16" s="150"/>
      <c r="B16" s="76" t="s">
        <v>71</v>
      </c>
      <c r="C16" s="144">
        <f>C15</f>
        <v>0</v>
      </c>
      <c r="D16" s="145"/>
      <c r="E16" s="146"/>
      <c r="F16" s="147"/>
      <c r="G16" s="147"/>
      <c r="H16" s="147"/>
      <c r="I16" s="147"/>
      <c r="J16" s="148"/>
    </row>
    <row r="17" spans="1:18" ht="28.5" customHeight="1" x14ac:dyDescent="0.15">
      <c r="A17" s="133" t="s">
        <v>72</v>
      </c>
      <c r="B17" s="134"/>
      <c r="C17" s="135">
        <f>C14+C16</f>
        <v>0</v>
      </c>
      <c r="D17" s="135"/>
      <c r="E17" s="136"/>
      <c r="F17" s="136"/>
      <c r="G17" s="136"/>
      <c r="H17" s="136"/>
      <c r="I17" s="136"/>
      <c r="J17" s="136"/>
    </row>
    <row r="18" spans="1:18" ht="15" customHeight="1" x14ac:dyDescent="0.15">
      <c r="B18" s="9"/>
      <c r="C18" s="43"/>
      <c r="D18" s="161" t="s">
        <v>81</v>
      </c>
      <c r="E18" s="161"/>
      <c r="F18" s="161"/>
      <c r="G18" s="161"/>
      <c r="H18" s="161"/>
      <c r="I18" s="161"/>
      <c r="J18" s="161"/>
    </row>
    <row r="19" spans="1:18" ht="16.5" customHeight="1" x14ac:dyDescent="0.15">
      <c r="A19" s="6" t="s">
        <v>65</v>
      </c>
      <c r="B19" s="9"/>
      <c r="C19" s="12"/>
      <c r="D19" s="12"/>
      <c r="E19" s="9"/>
      <c r="F19" s="9"/>
      <c r="G19" s="9"/>
      <c r="H19" s="9"/>
      <c r="I19" s="9"/>
      <c r="J19" s="9"/>
    </row>
    <row r="20" spans="1:18" ht="28.5" customHeight="1" thickBot="1" x14ac:dyDescent="0.2">
      <c r="A20" s="138" t="s">
        <v>1</v>
      </c>
      <c r="B20" s="139"/>
      <c r="C20" s="151" t="s">
        <v>2</v>
      </c>
      <c r="D20" s="151"/>
      <c r="E20" s="140" t="s">
        <v>3</v>
      </c>
      <c r="F20" s="140"/>
      <c r="G20" s="140"/>
      <c r="H20" s="140"/>
      <c r="I20" s="140"/>
      <c r="J20" s="140"/>
    </row>
    <row r="21" spans="1:18" ht="21.75" customHeight="1" thickBot="1" x14ac:dyDescent="0.2">
      <c r="A21" s="152" t="s">
        <v>66</v>
      </c>
      <c r="B21" s="153"/>
      <c r="C21" s="141"/>
      <c r="D21" s="142"/>
      <c r="E21" s="143" t="s">
        <v>135</v>
      </c>
      <c r="F21" s="128"/>
      <c r="G21" s="128"/>
      <c r="H21" s="128"/>
      <c r="I21" s="128"/>
      <c r="J21" s="128"/>
    </row>
    <row r="22" spans="1:18" ht="25.5" customHeight="1" thickBot="1" x14ac:dyDescent="0.2">
      <c r="A22" s="119" t="s">
        <v>73</v>
      </c>
      <c r="B22" s="119"/>
      <c r="C22" s="120">
        <f>C21</f>
        <v>0</v>
      </c>
      <c r="D22" s="120"/>
      <c r="E22" s="160"/>
      <c r="F22" s="160"/>
      <c r="G22" s="160"/>
      <c r="H22" s="160"/>
      <c r="I22" s="160"/>
      <c r="J22" s="160"/>
    </row>
    <row r="23" spans="1:18" ht="21.75" customHeight="1" thickBot="1" x14ac:dyDescent="0.2">
      <c r="A23" s="131" t="s">
        <v>117</v>
      </c>
      <c r="B23" s="132"/>
      <c r="C23" s="162"/>
      <c r="D23" s="163"/>
      <c r="E23" s="164"/>
      <c r="F23" s="165"/>
      <c r="G23" s="165"/>
      <c r="H23" s="165"/>
      <c r="I23" s="165"/>
      <c r="J23" s="165"/>
    </row>
    <row r="24" spans="1:18" ht="21.75" customHeight="1" x14ac:dyDescent="0.15">
      <c r="A24" s="128" t="s">
        <v>6</v>
      </c>
      <c r="B24" s="129"/>
      <c r="C24" s="154"/>
      <c r="D24" s="155"/>
      <c r="E24" s="143"/>
      <c r="F24" s="128"/>
      <c r="G24" s="128"/>
      <c r="H24" s="128"/>
      <c r="I24" s="128"/>
      <c r="J24" s="128"/>
      <c r="M24" s="187" t="s">
        <v>89</v>
      </c>
      <c r="N24" s="188"/>
      <c r="O24" s="188"/>
      <c r="P24" s="188"/>
      <c r="Q24" s="188"/>
      <c r="R24" s="189"/>
    </row>
    <row r="25" spans="1:18" ht="21.75" customHeight="1" thickBot="1" x14ac:dyDescent="0.2">
      <c r="A25" s="128" t="s">
        <v>124</v>
      </c>
      <c r="B25" s="129"/>
      <c r="C25" s="171"/>
      <c r="D25" s="172"/>
      <c r="E25" s="143"/>
      <c r="F25" s="128"/>
      <c r="G25" s="128"/>
      <c r="H25" s="128"/>
      <c r="I25" s="128"/>
      <c r="J25" s="128"/>
      <c r="M25" s="190"/>
      <c r="N25" s="191"/>
      <c r="O25" s="191"/>
      <c r="P25" s="191"/>
      <c r="Q25" s="191"/>
      <c r="R25" s="192"/>
    </row>
    <row r="26" spans="1:18" ht="25.5" customHeight="1" thickBot="1" x14ac:dyDescent="0.2">
      <c r="A26" s="130" t="s">
        <v>74</v>
      </c>
      <c r="B26" s="130"/>
      <c r="C26" s="120">
        <f>SUM(C23:D25)</f>
        <v>0</v>
      </c>
      <c r="D26" s="120"/>
      <c r="E26" s="183"/>
      <c r="F26" s="183"/>
      <c r="G26" s="183"/>
      <c r="H26" s="183"/>
      <c r="I26" s="183"/>
      <c r="J26" s="183"/>
      <c r="M26" s="63"/>
      <c r="N26" s="6" t="s">
        <v>80</v>
      </c>
      <c r="O26" s="6" t="s">
        <v>87</v>
      </c>
      <c r="P26" s="6" t="s">
        <v>88</v>
      </c>
      <c r="Q26" s="64"/>
      <c r="R26" s="65"/>
    </row>
    <row r="27" spans="1:18" ht="28.5" customHeight="1" x14ac:dyDescent="0.15">
      <c r="A27" s="133" t="s">
        <v>136</v>
      </c>
      <c r="B27" s="134"/>
      <c r="C27" s="135">
        <f>C22+C26</f>
        <v>0</v>
      </c>
      <c r="D27" s="135"/>
      <c r="E27" s="136"/>
      <c r="F27" s="136"/>
      <c r="G27" s="136"/>
      <c r="H27" s="136"/>
      <c r="I27" s="136"/>
      <c r="J27" s="136"/>
    </row>
    <row r="28" spans="1:18" ht="15.75" customHeight="1" x14ac:dyDescent="0.15">
      <c r="A28" s="44"/>
      <c r="B28" s="38"/>
      <c r="C28" s="8"/>
      <c r="D28" s="8"/>
      <c r="E28" s="9"/>
      <c r="F28" s="9"/>
      <c r="G28" s="9"/>
      <c r="H28" s="9"/>
      <c r="I28" s="9"/>
      <c r="J28" s="9"/>
      <c r="M28" s="63"/>
      <c r="N28" s="68" t="s">
        <v>85</v>
      </c>
      <c r="O28" s="6">
        <f>ROUNDDOWN(P28,-3)</f>
        <v>0</v>
      </c>
      <c r="P28" s="6">
        <f>O31*0.5</f>
        <v>0</v>
      </c>
      <c r="Q28" s="64"/>
      <c r="R28" s="65"/>
    </row>
    <row r="29" spans="1:18" ht="21" customHeight="1" x14ac:dyDescent="0.15">
      <c r="A29" s="4" t="s">
        <v>76</v>
      </c>
      <c r="B29" s="39"/>
      <c r="C29" s="6"/>
      <c r="D29" s="6"/>
      <c r="E29" s="6"/>
      <c r="F29" s="6"/>
      <c r="G29" s="6"/>
      <c r="H29" s="6"/>
      <c r="I29" s="6"/>
      <c r="J29" s="6"/>
      <c r="M29" s="63"/>
      <c r="N29" s="6" t="s">
        <v>86</v>
      </c>
      <c r="O29" s="6">
        <f>ROUNDDOWN(P29,-3)</f>
        <v>0</v>
      </c>
      <c r="P29" s="6">
        <f>O31*0.75</f>
        <v>0</v>
      </c>
      <c r="Q29" s="64"/>
      <c r="R29" s="65"/>
    </row>
    <row r="30" spans="1:18" ht="31.5" customHeight="1" x14ac:dyDescent="0.15">
      <c r="A30" s="126" t="s">
        <v>80</v>
      </c>
      <c r="B30" s="127"/>
      <c r="C30" s="184" t="s">
        <v>137</v>
      </c>
      <c r="D30" s="185"/>
      <c r="E30" s="126" t="s">
        <v>139</v>
      </c>
      <c r="F30" s="186"/>
      <c r="G30" s="126" t="s">
        <v>138</v>
      </c>
      <c r="H30" s="194"/>
      <c r="I30" s="194"/>
      <c r="J30" s="127"/>
      <c r="M30" s="63"/>
      <c r="N30" s="6"/>
      <c r="O30" s="6"/>
      <c r="P30" s="6"/>
      <c r="Q30" s="6"/>
      <c r="R30" s="65"/>
    </row>
    <row r="31" spans="1:18" ht="16.5" customHeight="1" x14ac:dyDescent="0.15">
      <c r="A31" s="121"/>
      <c r="B31" s="122"/>
      <c r="C31" s="174" t="str">
        <f>IF(A31="","",VLOOKUP(A31,N28:P29,2,0))</f>
        <v/>
      </c>
      <c r="D31" s="175"/>
      <c r="E31" s="178">
        <f>P35</f>
        <v>0</v>
      </c>
      <c r="F31" s="179"/>
      <c r="G31" s="178">
        <f>IF(C31&lt;=E31,C31,E31)</f>
        <v>0</v>
      </c>
      <c r="H31" s="179"/>
      <c r="I31" s="179"/>
      <c r="J31" s="195"/>
      <c r="M31" s="63"/>
      <c r="N31" s="6" t="s">
        <v>118</v>
      </c>
      <c r="O31" s="61">
        <f>C14-C22</f>
        <v>0</v>
      </c>
      <c r="P31" s="6"/>
      <c r="Q31" s="6"/>
      <c r="R31" s="65"/>
    </row>
    <row r="32" spans="1:18" ht="12.75" customHeight="1" x14ac:dyDescent="0.15">
      <c r="A32" s="123"/>
      <c r="B32" s="124"/>
      <c r="C32" s="176"/>
      <c r="D32" s="177"/>
      <c r="E32" s="180"/>
      <c r="F32" s="181"/>
      <c r="G32" s="180"/>
      <c r="H32" s="181"/>
      <c r="I32" s="181"/>
      <c r="J32" s="196"/>
      <c r="M32" s="63"/>
      <c r="N32" s="6"/>
      <c r="O32" s="6"/>
      <c r="P32" s="6"/>
      <c r="Q32" s="6"/>
      <c r="R32" s="65"/>
    </row>
    <row r="33" spans="2:18" ht="61.5" customHeight="1" x14ac:dyDescent="0.15">
      <c r="B33" s="125" t="s">
        <v>144</v>
      </c>
      <c r="C33" s="125"/>
      <c r="D33" s="125"/>
      <c r="E33" s="125"/>
      <c r="F33" s="125"/>
      <c r="G33" s="125"/>
      <c r="H33" s="125"/>
      <c r="I33" s="125"/>
      <c r="J33" s="125"/>
      <c r="M33" s="63"/>
      <c r="N33" s="55" t="s">
        <v>113</v>
      </c>
      <c r="O33" s="60">
        <f>C17-C22</f>
        <v>0</v>
      </c>
      <c r="P33" s="193" t="s">
        <v>120</v>
      </c>
      <c r="Q33" s="193"/>
      <c r="R33" s="65"/>
    </row>
    <row r="34" spans="2:18" ht="62.25" customHeight="1" x14ac:dyDescent="0.15">
      <c r="B34" s="10" t="s">
        <v>8</v>
      </c>
      <c r="C34" s="182" t="s">
        <v>54</v>
      </c>
      <c r="D34" s="182"/>
      <c r="E34" s="182"/>
      <c r="F34" s="182"/>
      <c r="G34" s="182"/>
      <c r="H34" s="182"/>
      <c r="I34" s="182"/>
      <c r="J34" s="182"/>
      <c r="M34" s="69"/>
      <c r="N34" s="55" t="s">
        <v>119</v>
      </c>
      <c r="O34" s="60" t="e">
        <f>C26+C31</f>
        <v>#VALUE!</v>
      </c>
      <c r="P34" s="61" t="e">
        <f>ROUNDDOWN(Q34, -3)</f>
        <v>#VALUE!</v>
      </c>
      <c r="Q34" s="61" t="e">
        <f>C31-(O34-O33)</f>
        <v>#VALUE!</v>
      </c>
      <c r="R34" s="65"/>
    </row>
    <row r="35" spans="2:18" ht="61.5" customHeight="1" thickBot="1" x14ac:dyDescent="0.2">
      <c r="B35" s="173" t="s">
        <v>27</v>
      </c>
      <c r="C35" s="173"/>
      <c r="D35" s="173"/>
      <c r="E35" s="173"/>
      <c r="F35" s="173"/>
      <c r="G35" s="173"/>
      <c r="H35" s="173"/>
      <c r="I35" s="173"/>
      <c r="J35" s="173"/>
      <c r="M35" s="70"/>
      <c r="N35" s="66"/>
      <c r="O35" s="72" t="s">
        <v>121</v>
      </c>
      <c r="P35" s="71">
        <f>ROUNDDOWN(Q35,-3)</f>
        <v>0</v>
      </c>
      <c r="Q35" s="71">
        <f>C17-(C22+C26)</f>
        <v>0</v>
      </c>
      <c r="R35" s="67"/>
    </row>
    <row r="36" spans="2:18" x14ac:dyDescent="0.15">
      <c r="B36" s="7"/>
      <c r="C36" s="8"/>
      <c r="D36" s="8"/>
      <c r="E36" s="8"/>
      <c r="F36" s="8"/>
      <c r="G36" s="8"/>
      <c r="H36" s="8"/>
      <c r="I36" s="9"/>
      <c r="J36" s="9"/>
    </row>
    <row r="37" spans="2:18" s="11" customFormat="1" ht="66" customHeight="1" x14ac:dyDescent="0.15">
      <c r="B37" s="10"/>
      <c r="C37" s="182"/>
      <c r="D37" s="182"/>
      <c r="E37" s="182"/>
      <c r="F37" s="182"/>
      <c r="G37" s="182"/>
      <c r="H37" s="182"/>
      <c r="I37" s="182"/>
      <c r="J37" s="182"/>
    </row>
    <row r="38" spans="2:18" x14ac:dyDescent="0.15">
      <c r="B38" s="173"/>
      <c r="C38" s="173"/>
      <c r="D38" s="173"/>
      <c r="E38" s="173"/>
      <c r="F38" s="173"/>
      <c r="G38" s="173"/>
      <c r="H38" s="173"/>
      <c r="I38" s="173"/>
      <c r="J38" s="173"/>
    </row>
  </sheetData>
  <mergeCells count="72">
    <mergeCell ref="M24:R25"/>
    <mergeCell ref="P33:Q33"/>
    <mergeCell ref="C34:J34"/>
    <mergeCell ref="B35:J35"/>
    <mergeCell ref="G30:J30"/>
    <mergeCell ref="G31:J32"/>
    <mergeCell ref="B38:J38"/>
    <mergeCell ref="C31:D32"/>
    <mergeCell ref="C25:D25"/>
    <mergeCell ref="E31:F32"/>
    <mergeCell ref="C37:J37"/>
    <mergeCell ref="C26:D26"/>
    <mergeCell ref="E26:J26"/>
    <mergeCell ref="C30:D30"/>
    <mergeCell ref="E30:F30"/>
    <mergeCell ref="A5:B5"/>
    <mergeCell ref="A6:A14"/>
    <mergeCell ref="C8:D8"/>
    <mergeCell ref="E8:J8"/>
    <mergeCell ref="C9:D9"/>
    <mergeCell ref="C11:D11"/>
    <mergeCell ref="E11:J11"/>
    <mergeCell ref="C12:D12"/>
    <mergeCell ref="E12:J12"/>
    <mergeCell ref="C13:D13"/>
    <mergeCell ref="E13:J13"/>
    <mergeCell ref="E10:J10"/>
    <mergeCell ref="E14:J14"/>
    <mergeCell ref="C4:D4"/>
    <mergeCell ref="C5:D5"/>
    <mergeCell ref="E5:J5"/>
    <mergeCell ref="C6:D6"/>
    <mergeCell ref="E6:J6"/>
    <mergeCell ref="C15:D15"/>
    <mergeCell ref="E15:J15"/>
    <mergeCell ref="E25:J25"/>
    <mergeCell ref="C17:D17"/>
    <mergeCell ref="E17:J17"/>
    <mergeCell ref="E22:J22"/>
    <mergeCell ref="D18:J18"/>
    <mergeCell ref="C24:D24"/>
    <mergeCell ref="E24:J24"/>
    <mergeCell ref="C23:D23"/>
    <mergeCell ref="E23:J23"/>
    <mergeCell ref="A3:J3"/>
    <mergeCell ref="A20:B20"/>
    <mergeCell ref="E20:J20"/>
    <mergeCell ref="C21:D21"/>
    <mergeCell ref="E21:J21"/>
    <mergeCell ref="C14:D14"/>
    <mergeCell ref="C16:D16"/>
    <mergeCell ref="E16:J16"/>
    <mergeCell ref="A17:B17"/>
    <mergeCell ref="A15:A16"/>
    <mergeCell ref="C20:D20"/>
    <mergeCell ref="A21:B21"/>
    <mergeCell ref="C7:D7"/>
    <mergeCell ref="E7:J7"/>
    <mergeCell ref="E9:J9"/>
    <mergeCell ref="C10:D10"/>
    <mergeCell ref="A22:B22"/>
    <mergeCell ref="C22:D22"/>
    <mergeCell ref="A31:B32"/>
    <mergeCell ref="B33:J33"/>
    <mergeCell ref="A30:B30"/>
    <mergeCell ref="A25:B25"/>
    <mergeCell ref="A26:B26"/>
    <mergeCell ref="A23:B23"/>
    <mergeCell ref="A24:B24"/>
    <mergeCell ref="A27:B27"/>
    <mergeCell ref="C27:D27"/>
    <mergeCell ref="E27:J27"/>
  </mergeCells>
  <phoneticPr fontId="2"/>
  <dataValidations count="1">
    <dataValidation type="list" allowBlank="1" showInputMessage="1" showErrorMessage="1" sqref="A31:B32">
      <formula1>$N$28:$N$29</formula1>
    </dataValidation>
  </dataValidations>
  <pageMargins left="0.74803149606299213" right="0.51181102362204722" top="0.86614173228346458" bottom="0.27559055118110237" header="0.35433070866141736" footer="0.19685039370078741"/>
  <pageSetup paperSize="9" scale="9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view="pageBreakPreview" zoomScaleNormal="100" zoomScaleSheetLayoutView="100" workbookViewId="0">
      <selection activeCell="E15" sqref="E15:J15"/>
    </sheetView>
  </sheetViews>
  <sheetFormatPr defaultRowHeight="36" customHeight="1" x14ac:dyDescent="0.15"/>
  <cols>
    <col min="1" max="1" width="5.875" customWidth="1"/>
    <col min="2" max="2" width="23.5" customWidth="1"/>
    <col min="3" max="3" width="12.125" customWidth="1"/>
    <col min="4" max="4" width="33.125" customWidth="1"/>
    <col min="5" max="5" width="12" customWidth="1"/>
    <col min="6" max="6" width="2.125" customWidth="1"/>
    <col min="7" max="8" width="2.625" customWidth="1"/>
  </cols>
  <sheetData>
    <row r="1" spans="1:5" s="19" customFormat="1" ht="36" customHeight="1" x14ac:dyDescent="0.15">
      <c r="A1" s="19" t="s">
        <v>49</v>
      </c>
    </row>
    <row r="2" spans="1:5" s="19" customFormat="1" ht="36" customHeight="1" x14ac:dyDescent="0.15">
      <c r="A2" s="197" t="s">
        <v>20</v>
      </c>
      <c r="B2" s="197"/>
      <c r="C2" s="197"/>
      <c r="D2" s="197"/>
      <c r="E2" s="197"/>
    </row>
    <row r="3" spans="1:5" ht="20.25" customHeight="1" x14ac:dyDescent="0.15">
      <c r="A3" s="15" t="s">
        <v>15</v>
      </c>
      <c r="B3" s="15" t="s">
        <v>16</v>
      </c>
      <c r="C3" s="15" t="s">
        <v>17</v>
      </c>
      <c r="D3" s="15" t="s">
        <v>18</v>
      </c>
      <c r="E3" s="15" t="s">
        <v>19</v>
      </c>
    </row>
    <row r="4" spans="1:5" ht="36" customHeight="1" x14ac:dyDescent="0.15">
      <c r="A4" s="15">
        <v>1</v>
      </c>
      <c r="B4" s="21"/>
      <c r="C4" s="21"/>
      <c r="D4" s="21"/>
      <c r="E4" s="21"/>
    </row>
    <row r="5" spans="1:5" ht="36" customHeight="1" x14ac:dyDescent="0.15">
      <c r="A5" s="15">
        <v>2</v>
      </c>
      <c r="B5" s="21"/>
      <c r="C5" s="21"/>
      <c r="D5" s="21"/>
      <c r="E5" s="21"/>
    </row>
    <row r="6" spans="1:5" ht="36" customHeight="1" x14ac:dyDescent="0.15">
      <c r="A6" s="15">
        <v>3</v>
      </c>
      <c r="B6" s="21"/>
      <c r="C6" s="21"/>
      <c r="D6" s="21"/>
      <c r="E6" s="21"/>
    </row>
    <row r="7" spans="1:5" ht="36" customHeight="1" x14ac:dyDescent="0.15">
      <c r="A7" s="15">
        <v>4</v>
      </c>
      <c r="B7" s="21"/>
      <c r="C7" s="21"/>
      <c r="D7" s="21"/>
      <c r="E7" s="21"/>
    </row>
    <row r="8" spans="1:5" ht="36" customHeight="1" x14ac:dyDescent="0.15">
      <c r="A8" s="15">
        <v>5</v>
      </c>
      <c r="B8" s="21"/>
      <c r="C8" s="21"/>
      <c r="D8" s="21"/>
      <c r="E8" s="21"/>
    </row>
    <row r="9" spans="1:5" ht="36" customHeight="1" x14ac:dyDescent="0.15">
      <c r="A9" s="15">
        <v>6</v>
      </c>
      <c r="B9" s="21"/>
      <c r="C9" s="21"/>
      <c r="D9" s="21"/>
      <c r="E9" s="21"/>
    </row>
    <row r="10" spans="1:5" ht="36" customHeight="1" x14ac:dyDescent="0.15">
      <c r="A10" s="15">
        <v>7</v>
      </c>
      <c r="B10" s="21"/>
      <c r="C10" s="21"/>
      <c r="D10" s="21"/>
      <c r="E10" s="21"/>
    </row>
    <row r="11" spans="1:5" ht="36" customHeight="1" x14ac:dyDescent="0.15">
      <c r="A11" s="15">
        <v>8</v>
      </c>
      <c r="B11" s="21"/>
      <c r="C11" s="21"/>
      <c r="D11" s="21"/>
      <c r="E11" s="21"/>
    </row>
    <row r="12" spans="1:5" ht="36" customHeight="1" x14ac:dyDescent="0.15">
      <c r="A12" s="15">
        <v>9</v>
      </c>
      <c r="B12" s="21"/>
      <c r="C12" s="21"/>
      <c r="D12" s="21"/>
      <c r="E12" s="21"/>
    </row>
    <row r="13" spans="1:5" ht="36" customHeight="1" x14ac:dyDescent="0.15">
      <c r="A13" s="18">
        <v>10</v>
      </c>
      <c r="B13" s="21"/>
      <c r="C13" s="21"/>
      <c r="D13" s="21"/>
      <c r="E13" s="21"/>
    </row>
    <row r="14" spans="1:5" ht="36" customHeight="1" x14ac:dyDescent="0.15">
      <c r="A14" s="18">
        <v>11</v>
      </c>
      <c r="B14" s="21"/>
      <c r="C14" s="21"/>
      <c r="D14" s="21"/>
      <c r="E14" s="21"/>
    </row>
    <row r="15" spans="1:5" ht="36" customHeight="1" x14ac:dyDescent="0.15">
      <c r="A15" s="18">
        <v>12</v>
      </c>
      <c r="B15" s="21"/>
      <c r="C15" s="21"/>
      <c r="D15" s="21"/>
      <c r="E15" s="21"/>
    </row>
    <row r="16" spans="1:5" ht="36" customHeight="1" x14ac:dyDescent="0.15">
      <c r="A16" s="18">
        <v>13</v>
      </c>
      <c r="B16" s="21"/>
      <c r="C16" s="21"/>
      <c r="D16" s="21"/>
      <c r="E16" s="21"/>
    </row>
    <row r="17" spans="1:5" ht="36" customHeight="1" x14ac:dyDescent="0.15">
      <c r="A17" s="18">
        <v>14</v>
      </c>
      <c r="B17" s="21"/>
      <c r="C17" s="21"/>
      <c r="D17" s="21"/>
      <c r="E17" s="21"/>
    </row>
    <row r="18" spans="1:5" ht="36" customHeight="1" x14ac:dyDescent="0.15">
      <c r="A18" s="18">
        <v>15</v>
      </c>
      <c r="B18" s="21"/>
      <c r="C18" s="21"/>
      <c r="D18" s="21"/>
      <c r="E18" s="21"/>
    </row>
    <row r="19" spans="1:5" ht="36" customHeight="1" x14ac:dyDescent="0.15">
      <c r="A19" s="18">
        <v>16</v>
      </c>
      <c r="B19" s="21"/>
      <c r="C19" s="21"/>
      <c r="D19" s="21"/>
      <c r="E19" s="21"/>
    </row>
    <row r="20" spans="1:5" ht="36" customHeight="1" x14ac:dyDescent="0.15">
      <c r="A20" s="18">
        <v>17</v>
      </c>
      <c r="B20" s="21"/>
      <c r="C20" s="21"/>
      <c r="D20" s="21"/>
      <c r="E20" s="21"/>
    </row>
    <row r="21" spans="1:5" ht="36" customHeight="1" x14ac:dyDescent="0.15">
      <c r="A21" s="18">
        <v>18</v>
      </c>
      <c r="B21" s="21"/>
      <c r="C21" s="21"/>
      <c r="D21" s="21"/>
      <c r="E21" s="21"/>
    </row>
    <row r="22" spans="1:5" ht="36" customHeight="1" x14ac:dyDescent="0.15">
      <c r="A22" s="18">
        <v>19</v>
      </c>
      <c r="B22" s="21"/>
      <c r="C22" s="21"/>
      <c r="D22" s="21"/>
      <c r="E22" s="21"/>
    </row>
    <row r="23" spans="1:5" ht="36" customHeight="1" x14ac:dyDescent="0.15">
      <c r="A23" s="36">
        <v>20</v>
      </c>
      <c r="B23" s="21"/>
      <c r="C23" s="21"/>
      <c r="D23" s="21"/>
      <c r="E23" s="21"/>
    </row>
    <row r="24" spans="1:5" ht="36" customHeight="1" x14ac:dyDescent="0.15">
      <c r="A24" s="37"/>
    </row>
    <row r="25" spans="1:5" ht="36" customHeight="1" x14ac:dyDescent="0.15">
      <c r="A25" s="37"/>
    </row>
    <row r="26" spans="1:5" ht="36" customHeight="1" x14ac:dyDescent="0.15">
      <c r="A26" s="37"/>
    </row>
  </sheetData>
  <mergeCells count="1">
    <mergeCell ref="A2:E2"/>
  </mergeCells>
  <phoneticPr fontId="2"/>
  <pageMargins left="0.75" right="0.75" top="0.52" bottom="0.54" header="0.51200000000000001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37"/>
  <sheetViews>
    <sheetView showZeros="0" view="pageBreakPreview" zoomScale="85" zoomScaleNormal="100" zoomScaleSheetLayoutView="85" workbookViewId="0">
      <selection activeCell="I33" sqref="I33:J33"/>
    </sheetView>
  </sheetViews>
  <sheetFormatPr defaultRowHeight="13.5" x14ac:dyDescent="0.15"/>
  <cols>
    <col min="1" max="1" width="3.75" style="4" customWidth="1"/>
    <col min="2" max="2" width="10.75" style="4" customWidth="1"/>
    <col min="3" max="6" width="7.5" style="4" customWidth="1"/>
    <col min="7" max="9" width="10.625" style="4" customWidth="1"/>
    <col min="10" max="10" width="8.375" style="4" customWidth="1"/>
    <col min="11" max="11" width="2.5" style="4" customWidth="1"/>
    <col min="12" max="12" width="0" style="4" hidden="1" customWidth="1"/>
    <col min="13" max="16384" width="9" style="4"/>
  </cols>
  <sheetData>
    <row r="1" spans="1:10" ht="14.25" x14ac:dyDescent="0.15">
      <c r="A1" s="13" t="s">
        <v>30</v>
      </c>
      <c r="B1" s="13"/>
    </row>
    <row r="3" spans="1:10" ht="17.25" x14ac:dyDescent="0.15">
      <c r="A3" s="137" t="s">
        <v>29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7.25" x14ac:dyDescent="0.15">
      <c r="A4" s="4" t="s">
        <v>64</v>
      </c>
      <c r="C4" s="166"/>
      <c r="D4" s="166"/>
      <c r="E4" s="5"/>
      <c r="F4" s="5"/>
      <c r="G4" s="5"/>
      <c r="H4" s="5"/>
      <c r="I4" s="5"/>
      <c r="J4" s="1" t="s">
        <v>0</v>
      </c>
    </row>
    <row r="5" spans="1:10" ht="22.5" customHeight="1" thickBot="1" x14ac:dyDescent="0.2">
      <c r="A5" s="138" t="s">
        <v>1</v>
      </c>
      <c r="B5" s="139"/>
      <c r="C5" s="151" t="s">
        <v>2</v>
      </c>
      <c r="D5" s="151"/>
      <c r="E5" s="140" t="s">
        <v>3</v>
      </c>
      <c r="F5" s="140"/>
      <c r="G5" s="140"/>
      <c r="H5" s="140"/>
      <c r="I5" s="140"/>
      <c r="J5" s="140"/>
    </row>
    <row r="6" spans="1:10" ht="21" customHeight="1" x14ac:dyDescent="0.15">
      <c r="A6" s="169" t="s">
        <v>77</v>
      </c>
      <c r="B6" s="48" t="s">
        <v>9</v>
      </c>
      <c r="C6" s="167">
        <f>5000*50</f>
        <v>250000</v>
      </c>
      <c r="D6" s="168"/>
      <c r="E6" s="156" t="s">
        <v>112</v>
      </c>
      <c r="F6" s="157"/>
      <c r="G6" s="157"/>
      <c r="H6" s="157"/>
      <c r="I6" s="157"/>
      <c r="J6" s="157"/>
    </row>
    <row r="7" spans="1:10" ht="21" customHeight="1" x14ac:dyDescent="0.15">
      <c r="A7" s="169"/>
      <c r="B7" s="49" t="s">
        <v>22</v>
      </c>
      <c r="C7" s="154">
        <f>6*37*20</f>
        <v>4440</v>
      </c>
      <c r="D7" s="155"/>
      <c r="E7" s="156" t="s">
        <v>104</v>
      </c>
      <c r="F7" s="157"/>
      <c r="G7" s="157"/>
      <c r="H7" s="157"/>
      <c r="I7" s="157"/>
      <c r="J7" s="157"/>
    </row>
    <row r="8" spans="1:10" ht="21" customHeight="1" x14ac:dyDescent="0.15">
      <c r="A8" s="169"/>
      <c r="B8" s="49" t="s">
        <v>23</v>
      </c>
      <c r="C8" s="154">
        <v>55000</v>
      </c>
      <c r="D8" s="155"/>
      <c r="E8" s="156" t="s">
        <v>105</v>
      </c>
      <c r="F8" s="157"/>
      <c r="G8" s="157"/>
      <c r="H8" s="157"/>
      <c r="I8" s="157"/>
      <c r="J8" s="157"/>
    </row>
    <row r="9" spans="1:10" ht="21" customHeight="1" x14ac:dyDescent="0.15">
      <c r="A9" s="169"/>
      <c r="B9" s="49" t="s">
        <v>24</v>
      </c>
      <c r="C9" s="154">
        <v>8400</v>
      </c>
      <c r="D9" s="155"/>
      <c r="E9" s="156" t="s">
        <v>106</v>
      </c>
      <c r="F9" s="157"/>
      <c r="G9" s="157"/>
      <c r="H9" s="157"/>
      <c r="I9" s="157"/>
      <c r="J9" s="157"/>
    </row>
    <row r="10" spans="1:10" ht="21" customHeight="1" x14ac:dyDescent="0.15">
      <c r="A10" s="169"/>
      <c r="B10" s="49" t="s">
        <v>4</v>
      </c>
      <c r="C10" s="154">
        <v>20000</v>
      </c>
      <c r="D10" s="155"/>
      <c r="E10" s="156" t="s">
        <v>107</v>
      </c>
      <c r="F10" s="157"/>
      <c r="G10" s="157"/>
      <c r="H10" s="157"/>
      <c r="I10" s="157"/>
      <c r="J10" s="157"/>
    </row>
    <row r="11" spans="1:10" ht="21" customHeight="1" x14ac:dyDescent="0.15">
      <c r="A11" s="169"/>
      <c r="B11" s="50" t="s">
        <v>25</v>
      </c>
      <c r="C11" s="154">
        <f>1000*50</f>
        <v>50000</v>
      </c>
      <c r="D11" s="155"/>
      <c r="E11" s="156" t="s">
        <v>108</v>
      </c>
      <c r="F11" s="157"/>
      <c r="G11" s="157"/>
      <c r="H11" s="157"/>
      <c r="I11" s="157"/>
      <c r="J11" s="157"/>
    </row>
    <row r="12" spans="1:10" ht="21" customHeight="1" x14ac:dyDescent="0.15">
      <c r="A12" s="169"/>
      <c r="B12" s="49" t="s">
        <v>5</v>
      </c>
      <c r="C12" s="154">
        <v>20000</v>
      </c>
      <c r="D12" s="155"/>
      <c r="E12" s="156" t="s">
        <v>109</v>
      </c>
      <c r="F12" s="157"/>
      <c r="G12" s="157"/>
      <c r="H12" s="157"/>
      <c r="I12" s="157"/>
      <c r="J12" s="157"/>
    </row>
    <row r="13" spans="1:10" ht="21" customHeight="1" thickBot="1" x14ac:dyDescent="0.2">
      <c r="A13" s="169"/>
      <c r="B13" s="50" t="s">
        <v>26</v>
      </c>
      <c r="C13" s="171"/>
      <c r="D13" s="172"/>
      <c r="E13" s="156"/>
      <c r="F13" s="157"/>
      <c r="G13" s="157"/>
      <c r="H13" s="157"/>
      <c r="I13" s="157"/>
      <c r="J13" s="157"/>
    </row>
    <row r="14" spans="1:10" ht="21" customHeight="1" thickBot="1" x14ac:dyDescent="0.2">
      <c r="A14" s="169"/>
      <c r="B14" s="3" t="s">
        <v>70</v>
      </c>
      <c r="C14" s="211">
        <f>SUM(C6:D13)</f>
        <v>407840</v>
      </c>
      <c r="D14" s="212"/>
      <c r="E14" s="213"/>
      <c r="F14" s="214"/>
      <c r="G14" s="214"/>
      <c r="H14" s="214"/>
      <c r="I14" s="214"/>
      <c r="J14" s="215"/>
    </row>
    <row r="15" spans="1:10" ht="93.75" customHeight="1" thickBot="1" x14ac:dyDescent="0.2">
      <c r="A15" s="216" t="s">
        <v>78</v>
      </c>
      <c r="B15" s="48"/>
      <c r="C15" s="141">
        <f>120*50</f>
        <v>6000</v>
      </c>
      <c r="D15" s="142"/>
      <c r="E15" s="156" t="s">
        <v>111</v>
      </c>
      <c r="F15" s="157"/>
      <c r="G15" s="157"/>
      <c r="H15" s="157"/>
      <c r="I15" s="157"/>
      <c r="J15" s="157"/>
    </row>
    <row r="16" spans="1:10" ht="21" customHeight="1" x14ac:dyDescent="0.15">
      <c r="A16" s="217"/>
      <c r="B16" s="3" t="s">
        <v>71</v>
      </c>
      <c r="C16" s="218">
        <v>6000</v>
      </c>
      <c r="D16" s="219"/>
      <c r="E16" s="213"/>
      <c r="F16" s="214"/>
      <c r="G16" s="214"/>
      <c r="H16" s="214"/>
      <c r="I16" s="214"/>
      <c r="J16" s="215"/>
    </row>
    <row r="17" spans="1:17" ht="28.5" customHeight="1" x14ac:dyDescent="0.15">
      <c r="A17" s="138" t="s">
        <v>72</v>
      </c>
      <c r="B17" s="139"/>
      <c r="C17" s="206">
        <f>C14+C16</f>
        <v>413840</v>
      </c>
      <c r="D17" s="206"/>
      <c r="E17" s="140"/>
      <c r="F17" s="140"/>
      <c r="G17" s="140"/>
      <c r="H17" s="140"/>
      <c r="I17" s="140"/>
      <c r="J17" s="140"/>
    </row>
    <row r="18" spans="1:17" ht="15" customHeight="1" x14ac:dyDescent="0.15">
      <c r="B18" s="9"/>
      <c r="C18" s="43"/>
      <c r="D18" s="161" t="s">
        <v>81</v>
      </c>
      <c r="E18" s="161"/>
      <c r="F18" s="161"/>
      <c r="G18" s="161"/>
      <c r="H18" s="161"/>
      <c r="I18" s="161"/>
      <c r="J18" s="161"/>
    </row>
    <row r="19" spans="1:17" ht="16.5" customHeight="1" x14ac:dyDescent="0.15">
      <c r="A19" s="6" t="s">
        <v>65</v>
      </c>
      <c r="B19" s="9"/>
      <c r="C19" s="12"/>
      <c r="D19" s="12"/>
      <c r="E19" s="9"/>
      <c r="F19" s="9"/>
      <c r="G19" s="9"/>
      <c r="H19" s="9"/>
      <c r="I19" s="9"/>
      <c r="J19" s="9"/>
    </row>
    <row r="20" spans="1:17" ht="28.5" customHeight="1" thickBot="1" x14ac:dyDescent="0.2">
      <c r="A20" s="138" t="s">
        <v>1</v>
      </c>
      <c r="B20" s="139"/>
      <c r="C20" s="151" t="s">
        <v>2</v>
      </c>
      <c r="D20" s="151"/>
      <c r="E20" s="140" t="s">
        <v>3</v>
      </c>
      <c r="F20" s="140"/>
      <c r="G20" s="140"/>
      <c r="H20" s="140"/>
      <c r="I20" s="140"/>
      <c r="J20" s="140"/>
    </row>
    <row r="21" spans="1:17" ht="21.75" customHeight="1" thickBot="1" x14ac:dyDescent="0.2">
      <c r="A21" s="152" t="s">
        <v>66</v>
      </c>
      <c r="B21" s="153"/>
      <c r="C21" s="141">
        <v>0</v>
      </c>
      <c r="D21" s="142"/>
      <c r="E21" s="143" t="s">
        <v>68</v>
      </c>
      <c r="F21" s="128"/>
      <c r="G21" s="128"/>
      <c r="H21" s="128"/>
      <c r="I21" s="128"/>
      <c r="J21" s="128"/>
    </row>
    <row r="22" spans="1:17" ht="25.5" customHeight="1" thickBot="1" x14ac:dyDescent="0.2">
      <c r="A22" s="140" t="s">
        <v>73</v>
      </c>
      <c r="B22" s="140"/>
      <c r="C22" s="210">
        <f>C21</f>
        <v>0</v>
      </c>
      <c r="D22" s="210"/>
      <c r="E22" s="128"/>
      <c r="F22" s="128"/>
      <c r="G22" s="128"/>
      <c r="H22" s="128"/>
      <c r="I22" s="128"/>
      <c r="J22" s="128"/>
    </row>
    <row r="23" spans="1:17" ht="21.75" customHeight="1" x14ac:dyDescent="0.15">
      <c r="A23" s="128" t="s">
        <v>6</v>
      </c>
      <c r="B23" s="129"/>
      <c r="C23" s="167">
        <v>150000</v>
      </c>
      <c r="D23" s="168"/>
      <c r="E23" s="143" t="s">
        <v>110</v>
      </c>
      <c r="F23" s="128"/>
      <c r="G23" s="128"/>
      <c r="H23" s="128"/>
      <c r="I23" s="128"/>
      <c r="J23" s="128"/>
    </row>
    <row r="24" spans="1:17" ht="21.75" customHeight="1" x14ac:dyDescent="0.15">
      <c r="A24" s="208" t="s">
        <v>67</v>
      </c>
      <c r="B24" s="209"/>
      <c r="C24" s="154"/>
      <c r="D24" s="155"/>
      <c r="E24" s="143"/>
      <c r="F24" s="128"/>
      <c r="G24" s="128"/>
      <c r="H24" s="128"/>
      <c r="I24" s="128"/>
      <c r="J24" s="128"/>
    </row>
    <row r="25" spans="1:17" ht="21.75" customHeight="1" thickBot="1" x14ac:dyDescent="0.2">
      <c r="A25" s="128" t="s">
        <v>69</v>
      </c>
      <c r="B25" s="129"/>
      <c r="C25" s="171"/>
      <c r="D25" s="172"/>
      <c r="E25" s="143"/>
      <c r="F25" s="128"/>
      <c r="G25" s="128"/>
      <c r="H25" s="128"/>
      <c r="I25" s="128"/>
      <c r="J25" s="128"/>
      <c r="N25" s="46" t="s">
        <v>89</v>
      </c>
      <c r="O25" s="46"/>
      <c r="P25" s="46"/>
      <c r="Q25" s="46"/>
    </row>
    <row r="26" spans="1:17" ht="25.5" customHeight="1" x14ac:dyDescent="0.15">
      <c r="A26" s="151" t="s">
        <v>74</v>
      </c>
      <c r="B26" s="140"/>
      <c r="C26" s="135">
        <f>SUM(C23:D25)</f>
        <v>150000</v>
      </c>
      <c r="D26" s="135"/>
      <c r="E26" s="128"/>
      <c r="F26" s="128"/>
      <c r="G26" s="128"/>
      <c r="H26" s="128"/>
      <c r="I26" s="128"/>
      <c r="J26" s="128"/>
      <c r="N26" s="2" t="s">
        <v>80</v>
      </c>
      <c r="O26" s="2" t="s">
        <v>87</v>
      </c>
      <c r="P26" s="2" t="s">
        <v>88</v>
      </c>
      <c r="Q26" s="46"/>
    </row>
    <row r="27" spans="1:17" ht="15.75" customHeight="1" x14ac:dyDescent="0.15">
      <c r="A27" s="44"/>
      <c r="B27" s="38"/>
      <c r="C27" s="8"/>
      <c r="D27" s="8"/>
      <c r="E27" s="9"/>
      <c r="F27" s="9"/>
      <c r="G27" s="9"/>
      <c r="H27" s="9"/>
      <c r="I27" s="9"/>
      <c r="J27" s="9"/>
      <c r="N27" s="47" t="s">
        <v>85</v>
      </c>
      <c r="O27" s="2">
        <f>ROUNDDOWN(P27,-3)</f>
        <v>203000</v>
      </c>
      <c r="P27" s="2">
        <f>C30*0.5</f>
        <v>203920</v>
      </c>
      <c r="Q27" s="46"/>
    </row>
    <row r="28" spans="1:17" ht="21" customHeight="1" x14ac:dyDescent="0.15">
      <c r="A28" s="4" t="s">
        <v>76</v>
      </c>
      <c r="B28" s="39"/>
      <c r="C28" s="6"/>
      <c r="D28" s="6"/>
      <c r="E28" s="6"/>
      <c r="F28" s="6"/>
      <c r="G28" s="6"/>
      <c r="H28" s="6"/>
      <c r="I28" s="6"/>
      <c r="J28" s="6"/>
      <c r="N28" s="2" t="s">
        <v>86</v>
      </c>
      <c r="O28" s="2">
        <f>ROUNDDOWN(P28,-3)</f>
        <v>305000</v>
      </c>
      <c r="P28" s="2">
        <f>C30*0.75</f>
        <v>305880</v>
      </c>
      <c r="Q28" s="46"/>
    </row>
    <row r="29" spans="1:17" ht="31.5" customHeight="1" x14ac:dyDescent="0.15">
      <c r="A29" s="199" t="s">
        <v>75</v>
      </c>
      <c r="B29" s="140"/>
      <c r="C29" s="199" t="s">
        <v>83</v>
      </c>
      <c r="D29" s="140"/>
      <c r="E29" s="138" t="s">
        <v>79</v>
      </c>
      <c r="F29" s="201"/>
      <c r="G29" s="45" t="s">
        <v>80</v>
      </c>
      <c r="H29" s="199" t="s">
        <v>82</v>
      </c>
      <c r="I29" s="199"/>
      <c r="J29" s="199"/>
    </row>
    <row r="30" spans="1:17" ht="16.5" customHeight="1" x14ac:dyDescent="0.15">
      <c r="A30" s="202">
        <f>C17</f>
        <v>413840</v>
      </c>
      <c r="B30" s="185"/>
      <c r="C30" s="174">
        <f>C17-(C16+C22)</f>
        <v>407840</v>
      </c>
      <c r="D30" s="175"/>
      <c r="E30" s="174">
        <f>C26</f>
        <v>150000</v>
      </c>
      <c r="F30" s="203"/>
      <c r="G30" s="205" t="s">
        <v>85</v>
      </c>
      <c r="H30" s="207">
        <f>IF(G30="","",VLOOKUP(G30,N27:P28,2,0))</f>
        <v>203000</v>
      </c>
      <c r="I30" s="207"/>
      <c r="J30" s="207"/>
    </row>
    <row r="31" spans="1:17" ht="12.75" customHeight="1" x14ac:dyDescent="0.15">
      <c r="A31" s="185"/>
      <c r="B31" s="185"/>
      <c r="C31" s="176"/>
      <c r="D31" s="177"/>
      <c r="E31" s="176"/>
      <c r="F31" s="204"/>
      <c r="G31" s="206"/>
      <c r="H31" s="207"/>
      <c r="I31" s="207"/>
      <c r="J31" s="207"/>
    </row>
    <row r="32" spans="1:17" ht="61.5" customHeight="1" x14ac:dyDescent="0.15">
      <c r="B32" s="125" t="s">
        <v>84</v>
      </c>
      <c r="C32" s="125"/>
      <c r="D32" s="125"/>
      <c r="E32" s="125"/>
      <c r="F32" s="125"/>
      <c r="G32" s="125"/>
      <c r="H32" s="125"/>
      <c r="I32" s="125"/>
      <c r="J32" s="125"/>
    </row>
    <row r="33" spans="2:13" ht="62.25" customHeight="1" x14ac:dyDescent="0.15">
      <c r="B33" s="55"/>
      <c r="C33" s="193" t="s">
        <v>115</v>
      </c>
      <c r="D33" s="193"/>
      <c r="E33" s="193"/>
      <c r="F33" s="193"/>
      <c r="G33" s="57"/>
      <c r="H33" s="58"/>
      <c r="I33" s="200" t="s">
        <v>116</v>
      </c>
      <c r="J33" s="200"/>
      <c r="M33" s="46" t="s">
        <v>89</v>
      </c>
    </row>
    <row r="34" spans="2:13" ht="61.5" customHeight="1" x14ac:dyDescent="0.15">
      <c r="B34" s="55"/>
      <c r="C34" s="54" t="s">
        <v>113</v>
      </c>
      <c r="D34" s="56">
        <f>C17-C22</f>
        <v>413840</v>
      </c>
      <c r="E34" s="55"/>
      <c r="F34" s="54" t="s">
        <v>114</v>
      </c>
      <c r="G34" s="56">
        <f>C26+H30</f>
        <v>353000</v>
      </c>
      <c r="H34" s="55"/>
      <c r="I34" s="198">
        <f>ROUNDDOWN(M34, -3)</f>
        <v>263000</v>
      </c>
      <c r="J34" s="199"/>
      <c r="M34" s="59">
        <f>H30-(G34-D34)</f>
        <v>263840</v>
      </c>
    </row>
    <row r="35" spans="2:13" x14ac:dyDescent="0.15">
      <c r="B35" s="7"/>
      <c r="C35" s="8"/>
      <c r="D35" s="8"/>
      <c r="E35" s="8"/>
      <c r="F35" s="8"/>
      <c r="G35" s="8"/>
      <c r="H35" s="8"/>
      <c r="I35" s="9"/>
      <c r="J35" s="9"/>
    </row>
    <row r="36" spans="2:13" s="11" customFormat="1" ht="66" customHeight="1" x14ac:dyDescent="0.15">
      <c r="B36" s="10" t="s">
        <v>8</v>
      </c>
      <c r="C36" s="182" t="s">
        <v>54</v>
      </c>
      <c r="D36" s="182"/>
      <c r="E36" s="182"/>
      <c r="F36" s="182"/>
      <c r="G36" s="182"/>
      <c r="H36" s="182"/>
      <c r="I36" s="182"/>
      <c r="J36" s="182"/>
    </row>
    <row r="37" spans="2:13" x14ac:dyDescent="0.15">
      <c r="B37" s="173" t="s">
        <v>27</v>
      </c>
      <c r="C37" s="173"/>
      <c r="D37" s="173"/>
      <c r="E37" s="173"/>
      <c r="F37" s="173"/>
      <c r="G37" s="173"/>
      <c r="H37" s="173"/>
      <c r="I37" s="173"/>
      <c r="J37" s="173"/>
    </row>
  </sheetData>
  <mergeCells count="69">
    <mergeCell ref="A3:J3"/>
    <mergeCell ref="C4:D4"/>
    <mergeCell ref="A5:B5"/>
    <mergeCell ref="C5:D5"/>
    <mergeCell ref="E5:J5"/>
    <mergeCell ref="C13:D13"/>
    <mergeCell ref="E13:J13"/>
    <mergeCell ref="C8:D8"/>
    <mergeCell ref="E8:J8"/>
    <mergeCell ref="C9:D9"/>
    <mergeCell ref="E9:J9"/>
    <mergeCell ref="C10:D10"/>
    <mergeCell ref="E10:J10"/>
    <mergeCell ref="C14:D14"/>
    <mergeCell ref="E14:J14"/>
    <mergeCell ref="A15:A16"/>
    <mergeCell ref="C15:D15"/>
    <mergeCell ref="E15:J15"/>
    <mergeCell ref="C16:D16"/>
    <mergeCell ref="E16:J16"/>
    <mergeCell ref="A6:A14"/>
    <mergeCell ref="C6:D6"/>
    <mergeCell ref="E6:J6"/>
    <mergeCell ref="C7:D7"/>
    <mergeCell ref="E7:J7"/>
    <mergeCell ref="C11:D11"/>
    <mergeCell ref="E11:J11"/>
    <mergeCell ref="C12:D12"/>
    <mergeCell ref="E12:J12"/>
    <mergeCell ref="A17:B17"/>
    <mergeCell ref="C17:D17"/>
    <mergeCell ref="E17:J17"/>
    <mergeCell ref="D18:J18"/>
    <mergeCell ref="A20:B20"/>
    <mergeCell ref="C20:D20"/>
    <mergeCell ref="E20:J20"/>
    <mergeCell ref="A21:B21"/>
    <mergeCell ref="C21:D21"/>
    <mergeCell ref="E21:J21"/>
    <mergeCell ref="A22:B22"/>
    <mergeCell ref="C22:D22"/>
    <mergeCell ref="E22:J22"/>
    <mergeCell ref="A23:B23"/>
    <mergeCell ref="C23:D23"/>
    <mergeCell ref="E23:J23"/>
    <mergeCell ref="A24:B24"/>
    <mergeCell ref="C24:D24"/>
    <mergeCell ref="E24:J24"/>
    <mergeCell ref="A25:B25"/>
    <mergeCell ref="C25:D25"/>
    <mergeCell ref="E25:J25"/>
    <mergeCell ref="A26:B26"/>
    <mergeCell ref="C26:D26"/>
    <mergeCell ref="E26:J26"/>
    <mergeCell ref="A29:B29"/>
    <mergeCell ref="C29:D29"/>
    <mergeCell ref="E29:F29"/>
    <mergeCell ref="H29:J29"/>
    <mergeCell ref="A30:B31"/>
    <mergeCell ref="C30:D31"/>
    <mergeCell ref="E30:F31"/>
    <mergeCell ref="G30:G31"/>
    <mergeCell ref="H30:J31"/>
    <mergeCell ref="B32:J32"/>
    <mergeCell ref="C36:J36"/>
    <mergeCell ref="B37:J37"/>
    <mergeCell ref="C33:F33"/>
    <mergeCell ref="I34:J34"/>
    <mergeCell ref="I33:J33"/>
  </mergeCells>
  <phoneticPr fontId="2"/>
  <dataValidations count="1">
    <dataValidation type="list" allowBlank="1" showInputMessage="1" showErrorMessage="1" sqref="G30:G31">
      <formula1>$N$27:$N$28</formula1>
    </dataValidation>
  </dataValidations>
  <pageMargins left="0.74803149606299213" right="0.51181102362204722" top="0.86614173228346458" bottom="0.27559055118110237" header="0.35433070866141736" footer="0.19685039370078741"/>
  <pageSetup paperSize="9" scale="9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38"/>
  <sheetViews>
    <sheetView showZeros="0" view="pageBreakPreview" zoomScaleNormal="100" zoomScaleSheetLayoutView="100" workbookViewId="0">
      <selection activeCell="E15" sqref="E15:J15"/>
    </sheetView>
  </sheetViews>
  <sheetFormatPr defaultRowHeight="13.5" x14ac:dyDescent="0.15"/>
  <cols>
    <col min="1" max="1" width="3.75" style="4" customWidth="1"/>
    <col min="2" max="2" width="10.75" style="4" customWidth="1"/>
    <col min="3" max="6" width="7.5" style="4" customWidth="1"/>
    <col min="7" max="9" width="10.625" style="4" customWidth="1"/>
    <col min="10" max="10" width="8.375" style="4" customWidth="1"/>
    <col min="11" max="11" width="2.5" style="4" customWidth="1"/>
    <col min="12" max="12" width="0" style="4" hidden="1" customWidth="1"/>
    <col min="13" max="16384" width="9" style="4"/>
  </cols>
  <sheetData>
    <row r="1" spans="1:10" ht="14.25" x14ac:dyDescent="0.15">
      <c r="A1" s="13" t="s">
        <v>50</v>
      </c>
      <c r="B1" s="13"/>
    </row>
    <row r="3" spans="1:10" ht="17.25" x14ac:dyDescent="0.15">
      <c r="A3" s="137" t="s">
        <v>149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7.25" x14ac:dyDescent="0.15">
      <c r="A4" s="4" t="s">
        <v>64</v>
      </c>
      <c r="C4" s="166"/>
      <c r="D4" s="166"/>
      <c r="E4" s="5"/>
      <c r="F4" s="5"/>
      <c r="G4" s="5"/>
      <c r="H4" s="5"/>
      <c r="I4" s="5"/>
      <c r="J4" s="1" t="s">
        <v>0</v>
      </c>
    </row>
    <row r="5" spans="1:10" ht="22.5" customHeight="1" thickBot="1" x14ac:dyDescent="0.2">
      <c r="A5" s="138" t="s">
        <v>1</v>
      </c>
      <c r="B5" s="139"/>
      <c r="C5" s="220" t="s">
        <v>2</v>
      </c>
      <c r="D5" s="221"/>
      <c r="E5" s="138" t="s">
        <v>3</v>
      </c>
      <c r="F5" s="201"/>
      <c r="G5" s="201"/>
      <c r="H5" s="201"/>
      <c r="I5" s="201"/>
      <c r="J5" s="139"/>
    </row>
    <row r="6" spans="1:10" ht="21" customHeight="1" x14ac:dyDescent="0.15">
      <c r="A6" s="169" t="s">
        <v>77</v>
      </c>
      <c r="B6" s="48" t="s">
        <v>9</v>
      </c>
      <c r="C6" s="167"/>
      <c r="D6" s="168"/>
      <c r="E6" s="156"/>
      <c r="F6" s="157"/>
      <c r="G6" s="157"/>
      <c r="H6" s="157"/>
      <c r="I6" s="157"/>
      <c r="J6" s="157"/>
    </row>
    <row r="7" spans="1:10" ht="21" customHeight="1" x14ac:dyDescent="0.15">
      <c r="A7" s="169"/>
      <c r="B7" s="49" t="s">
        <v>22</v>
      </c>
      <c r="C7" s="154"/>
      <c r="D7" s="155"/>
      <c r="E7" s="156"/>
      <c r="F7" s="157"/>
      <c r="G7" s="157"/>
      <c r="H7" s="157"/>
      <c r="I7" s="157"/>
      <c r="J7" s="157"/>
    </row>
    <row r="8" spans="1:10" ht="21" customHeight="1" x14ac:dyDescent="0.15">
      <c r="A8" s="169"/>
      <c r="B8" s="49" t="s">
        <v>23</v>
      </c>
      <c r="C8" s="154"/>
      <c r="D8" s="155"/>
      <c r="E8" s="156"/>
      <c r="F8" s="157"/>
      <c r="G8" s="157"/>
      <c r="H8" s="157"/>
      <c r="I8" s="157"/>
      <c r="J8" s="157"/>
    </row>
    <row r="9" spans="1:10" ht="21" customHeight="1" x14ac:dyDescent="0.15">
      <c r="A9" s="169"/>
      <c r="B9" s="49" t="s">
        <v>24</v>
      </c>
      <c r="C9" s="154"/>
      <c r="D9" s="155"/>
      <c r="E9" s="156"/>
      <c r="F9" s="157"/>
      <c r="G9" s="157"/>
      <c r="H9" s="157"/>
      <c r="I9" s="157"/>
      <c r="J9" s="157"/>
    </row>
    <row r="10" spans="1:10" ht="21" customHeight="1" x14ac:dyDescent="0.15">
      <c r="A10" s="169"/>
      <c r="B10" s="49" t="s">
        <v>4</v>
      </c>
      <c r="C10" s="154"/>
      <c r="D10" s="155"/>
      <c r="E10" s="156"/>
      <c r="F10" s="157"/>
      <c r="G10" s="157"/>
      <c r="H10" s="157"/>
      <c r="I10" s="157"/>
      <c r="J10" s="157"/>
    </row>
    <row r="11" spans="1:10" ht="21" customHeight="1" x14ac:dyDescent="0.15">
      <c r="A11" s="169"/>
      <c r="B11" s="50" t="s">
        <v>25</v>
      </c>
      <c r="C11" s="154"/>
      <c r="D11" s="155"/>
      <c r="E11" s="156"/>
      <c r="F11" s="157"/>
      <c r="G11" s="157"/>
      <c r="H11" s="157"/>
      <c r="I11" s="157"/>
      <c r="J11" s="157"/>
    </row>
    <row r="12" spans="1:10" ht="21" customHeight="1" x14ac:dyDescent="0.15">
      <c r="A12" s="169"/>
      <c r="B12" s="49" t="s">
        <v>5</v>
      </c>
      <c r="C12" s="154"/>
      <c r="D12" s="155"/>
      <c r="E12" s="156"/>
      <c r="F12" s="157"/>
      <c r="G12" s="157"/>
      <c r="H12" s="157"/>
      <c r="I12" s="157"/>
      <c r="J12" s="157"/>
    </row>
    <row r="13" spans="1:10" ht="21" customHeight="1" thickBot="1" x14ac:dyDescent="0.2">
      <c r="A13" s="169"/>
      <c r="B13" s="50" t="s">
        <v>26</v>
      </c>
      <c r="C13" s="171"/>
      <c r="D13" s="172"/>
      <c r="E13" s="156"/>
      <c r="F13" s="157"/>
      <c r="G13" s="157"/>
      <c r="H13" s="157"/>
      <c r="I13" s="157"/>
      <c r="J13" s="157"/>
    </row>
    <row r="14" spans="1:10" ht="21" customHeight="1" thickBot="1" x14ac:dyDescent="0.2">
      <c r="A14" s="170"/>
      <c r="B14" s="76" t="s">
        <v>70</v>
      </c>
      <c r="C14" s="144">
        <f>SUM(C6:D13)</f>
        <v>0</v>
      </c>
      <c r="D14" s="145"/>
      <c r="E14" s="146"/>
      <c r="F14" s="147"/>
      <c r="G14" s="147"/>
      <c r="H14" s="147"/>
      <c r="I14" s="147"/>
      <c r="J14" s="148"/>
    </row>
    <row r="15" spans="1:10" ht="93.75" customHeight="1" thickBot="1" x14ac:dyDescent="0.2">
      <c r="A15" s="149" t="s">
        <v>78</v>
      </c>
      <c r="B15" s="77"/>
      <c r="C15" s="141"/>
      <c r="D15" s="142"/>
      <c r="E15" s="158"/>
      <c r="F15" s="159"/>
      <c r="G15" s="159"/>
      <c r="H15" s="159"/>
      <c r="I15" s="159"/>
      <c r="J15" s="159"/>
    </row>
    <row r="16" spans="1:10" ht="21" customHeight="1" thickBot="1" x14ac:dyDescent="0.2">
      <c r="A16" s="150"/>
      <c r="B16" s="76" t="s">
        <v>71</v>
      </c>
      <c r="C16" s="144">
        <f>C15</f>
        <v>0</v>
      </c>
      <c r="D16" s="145"/>
      <c r="E16" s="146"/>
      <c r="F16" s="147"/>
      <c r="G16" s="147"/>
      <c r="H16" s="147"/>
      <c r="I16" s="147"/>
      <c r="J16" s="148"/>
    </row>
    <row r="17" spans="1:18" ht="28.5" customHeight="1" x14ac:dyDescent="0.15">
      <c r="A17" s="133" t="s">
        <v>72</v>
      </c>
      <c r="B17" s="134"/>
      <c r="C17" s="135">
        <f>C14+C16</f>
        <v>0</v>
      </c>
      <c r="D17" s="135"/>
      <c r="E17" s="136"/>
      <c r="F17" s="136"/>
      <c r="G17" s="136"/>
      <c r="H17" s="136"/>
      <c r="I17" s="136"/>
      <c r="J17" s="136"/>
    </row>
    <row r="18" spans="1:18" ht="15" customHeight="1" x14ac:dyDescent="0.15">
      <c r="B18" s="9"/>
      <c r="C18" s="43"/>
      <c r="D18" s="161" t="s">
        <v>81</v>
      </c>
      <c r="E18" s="161"/>
      <c r="F18" s="161"/>
      <c r="G18" s="161"/>
      <c r="H18" s="161"/>
      <c r="I18" s="161"/>
      <c r="J18" s="161"/>
    </row>
    <row r="19" spans="1:18" ht="16.5" customHeight="1" x14ac:dyDescent="0.15">
      <c r="A19" s="6" t="s">
        <v>65</v>
      </c>
      <c r="B19" s="9"/>
      <c r="C19" s="12"/>
      <c r="D19" s="12"/>
      <c r="E19" s="9"/>
      <c r="F19" s="9"/>
      <c r="G19" s="9"/>
      <c r="H19" s="9"/>
      <c r="I19" s="9"/>
      <c r="J19" s="9"/>
    </row>
    <row r="20" spans="1:18" ht="28.5" customHeight="1" thickBot="1" x14ac:dyDescent="0.2">
      <c r="A20" s="138" t="s">
        <v>1</v>
      </c>
      <c r="B20" s="139"/>
      <c r="C20" s="151" t="s">
        <v>2</v>
      </c>
      <c r="D20" s="151"/>
      <c r="E20" s="140" t="s">
        <v>3</v>
      </c>
      <c r="F20" s="140"/>
      <c r="G20" s="140"/>
      <c r="H20" s="140"/>
      <c r="I20" s="140"/>
      <c r="J20" s="140"/>
    </row>
    <row r="21" spans="1:18" ht="21.75" customHeight="1" thickBot="1" x14ac:dyDescent="0.2">
      <c r="A21" s="152" t="s">
        <v>66</v>
      </c>
      <c r="B21" s="153"/>
      <c r="C21" s="141"/>
      <c r="D21" s="142"/>
      <c r="E21" s="143" t="s">
        <v>135</v>
      </c>
      <c r="F21" s="128"/>
      <c r="G21" s="128"/>
      <c r="H21" s="128"/>
      <c r="I21" s="128"/>
      <c r="J21" s="128"/>
    </row>
    <row r="22" spans="1:18" ht="25.5" customHeight="1" thickBot="1" x14ac:dyDescent="0.2">
      <c r="A22" s="119" t="s">
        <v>73</v>
      </c>
      <c r="B22" s="119"/>
      <c r="C22" s="120">
        <f>C21</f>
        <v>0</v>
      </c>
      <c r="D22" s="120"/>
      <c r="E22" s="160"/>
      <c r="F22" s="160"/>
      <c r="G22" s="160"/>
      <c r="H22" s="160"/>
      <c r="I22" s="160"/>
      <c r="J22" s="160"/>
    </row>
    <row r="23" spans="1:18" ht="21.75" customHeight="1" thickBot="1" x14ac:dyDescent="0.2">
      <c r="A23" s="131" t="s">
        <v>117</v>
      </c>
      <c r="B23" s="132"/>
      <c r="C23" s="162"/>
      <c r="D23" s="163"/>
      <c r="E23" s="164"/>
      <c r="F23" s="165"/>
      <c r="G23" s="165"/>
      <c r="H23" s="165"/>
      <c r="I23" s="165"/>
      <c r="J23" s="165"/>
    </row>
    <row r="24" spans="1:18" ht="21.75" customHeight="1" x14ac:dyDescent="0.15">
      <c r="A24" s="128" t="s">
        <v>6</v>
      </c>
      <c r="B24" s="129"/>
      <c r="C24" s="154"/>
      <c r="D24" s="155"/>
      <c r="E24" s="143"/>
      <c r="F24" s="128"/>
      <c r="G24" s="128"/>
      <c r="H24" s="128"/>
      <c r="I24" s="128"/>
      <c r="J24" s="128"/>
      <c r="M24" s="187" t="s">
        <v>89</v>
      </c>
      <c r="N24" s="188"/>
      <c r="O24" s="188"/>
      <c r="P24" s="188"/>
      <c r="Q24" s="188"/>
      <c r="R24" s="189"/>
    </row>
    <row r="25" spans="1:18" ht="21.75" customHeight="1" thickBot="1" x14ac:dyDescent="0.2">
      <c r="A25" s="128" t="s">
        <v>124</v>
      </c>
      <c r="B25" s="129"/>
      <c r="C25" s="171"/>
      <c r="D25" s="172"/>
      <c r="E25" s="143"/>
      <c r="F25" s="128"/>
      <c r="G25" s="128"/>
      <c r="H25" s="128"/>
      <c r="I25" s="128"/>
      <c r="J25" s="128"/>
      <c r="M25" s="190"/>
      <c r="N25" s="191"/>
      <c r="O25" s="191"/>
      <c r="P25" s="191"/>
      <c r="Q25" s="191"/>
      <c r="R25" s="192"/>
    </row>
    <row r="26" spans="1:18" ht="25.5" customHeight="1" thickBot="1" x14ac:dyDescent="0.2">
      <c r="A26" s="130" t="s">
        <v>74</v>
      </c>
      <c r="B26" s="130"/>
      <c r="C26" s="120">
        <f>SUM(C23:D25)</f>
        <v>0</v>
      </c>
      <c r="D26" s="120"/>
      <c r="E26" s="183"/>
      <c r="F26" s="183"/>
      <c r="G26" s="183"/>
      <c r="H26" s="183"/>
      <c r="I26" s="183"/>
      <c r="J26" s="183"/>
      <c r="M26" s="63"/>
      <c r="N26" s="6" t="s">
        <v>80</v>
      </c>
      <c r="O26" s="6" t="s">
        <v>87</v>
      </c>
      <c r="P26" s="6" t="s">
        <v>88</v>
      </c>
      <c r="Q26" s="64"/>
      <c r="R26" s="65"/>
    </row>
    <row r="27" spans="1:18" ht="28.5" customHeight="1" x14ac:dyDescent="0.15">
      <c r="A27" s="133" t="s">
        <v>136</v>
      </c>
      <c r="B27" s="134"/>
      <c r="C27" s="135">
        <f>C22+C26</f>
        <v>0</v>
      </c>
      <c r="D27" s="135"/>
      <c r="E27" s="136"/>
      <c r="F27" s="136"/>
      <c r="G27" s="136"/>
      <c r="H27" s="136"/>
      <c r="I27" s="136"/>
      <c r="J27" s="136"/>
    </row>
    <row r="28" spans="1:18" ht="15.75" customHeight="1" x14ac:dyDescent="0.15">
      <c r="A28" s="44"/>
      <c r="B28" s="38"/>
      <c r="C28" s="8"/>
      <c r="D28" s="8"/>
      <c r="E28" s="9"/>
      <c r="F28" s="9"/>
      <c r="G28" s="9"/>
      <c r="H28" s="9"/>
      <c r="I28" s="9"/>
      <c r="J28" s="9"/>
      <c r="M28" s="63"/>
      <c r="N28" s="68" t="s">
        <v>85</v>
      </c>
      <c r="O28" s="6">
        <f>ROUNDDOWN(P28,-3)</f>
        <v>0</v>
      </c>
      <c r="P28" s="6">
        <f>O31*0.5</f>
        <v>0</v>
      </c>
      <c r="Q28" s="64"/>
      <c r="R28" s="65"/>
    </row>
    <row r="29" spans="1:18" ht="21" customHeight="1" x14ac:dyDescent="0.15">
      <c r="A29" s="4" t="s">
        <v>76</v>
      </c>
      <c r="B29" s="39"/>
      <c r="C29" s="6"/>
      <c r="D29" s="6"/>
      <c r="E29" s="6"/>
      <c r="F29" s="6"/>
      <c r="G29" s="6"/>
      <c r="H29" s="6"/>
      <c r="I29" s="6"/>
      <c r="J29" s="6"/>
      <c r="M29" s="63"/>
      <c r="N29" s="6" t="s">
        <v>86</v>
      </c>
      <c r="O29" s="6">
        <f>ROUNDDOWN(P29,-3)</f>
        <v>0</v>
      </c>
      <c r="P29" s="6">
        <f>O31*0.75</f>
        <v>0</v>
      </c>
      <c r="Q29" s="64"/>
      <c r="R29" s="65"/>
    </row>
    <row r="30" spans="1:18" ht="31.5" customHeight="1" x14ac:dyDescent="0.15">
      <c r="A30" s="126" t="s">
        <v>80</v>
      </c>
      <c r="B30" s="127"/>
      <c r="C30" s="184" t="s">
        <v>137</v>
      </c>
      <c r="D30" s="185"/>
      <c r="E30" s="126" t="s">
        <v>139</v>
      </c>
      <c r="F30" s="186"/>
      <c r="G30" s="126" t="s">
        <v>138</v>
      </c>
      <c r="H30" s="194"/>
      <c r="I30" s="194"/>
      <c r="J30" s="127"/>
      <c r="M30" s="63"/>
      <c r="N30" s="6"/>
      <c r="O30" s="6"/>
      <c r="P30" s="6"/>
      <c r="Q30" s="6"/>
      <c r="R30" s="65"/>
    </row>
    <row r="31" spans="1:18" ht="16.5" customHeight="1" x14ac:dyDescent="0.15">
      <c r="A31" s="121"/>
      <c r="B31" s="122"/>
      <c r="C31" s="174" t="str">
        <f>IF(A31="","",VLOOKUP(A31,N28:P29,2,0))</f>
        <v/>
      </c>
      <c r="D31" s="175"/>
      <c r="E31" s="178">
        <f>P35</f>
        <v>0</v>
      </c>
      <c r="F31" s="179"/>
      <c r="G31" s="178">
        <f>IF(C31&lt;=E31,C31,E31)</f>
        <v>0</v>
      </c>
      <c r="H31" s="179"/>
      <c r="I31" s="179"/>
      <c r="J31" s="195"/>
      <c r="M31" s="63"/>
      <c r="N31" s="6" t="s">
        <v>118</v>
      </c>
      <c r="O31" s="61">
        <f>C14-C22</f>
        <v>0</v>
      </c>
      <c r="P31" s="6"/>
      <c r="Q31" s="6"/>
      <c r="R31" s="65"/>
    </row>
    <row r="32" spans="1:18" ht="12.75" customHeight="1" x14ac:dyDescent="0.15">
      <c r="A32" s="123"/>
      <c r="B32" s="124"/>
      <c r="C32" s="176"/>
      <c r="D32" s="177"/>
      <c r="E32" s="180"/>
      <c r="F32" s="181"/>
      <c r="G32" s="180"/>
      <c r="H32" s="181"/>
      <c r="I32" s="181"/>
      <c r="J32" s="196"/>
      <c r="M32" s="63"/>
      <c r="N32" s="6"/>
      <c r="O32" s="6"/>
      <c r="P32" s="6"/>
      <c r="Q32" s="6"/>
      <c r="R32" s="65"/>
    </row>
    <row r="33" spans="2:18" ht="61.5" customHeight="1" x14ac:dyDescent="0.15">
      <c r="B33" s="125" t="s">
        <v>144</v>
      </c>
      <c r="C33" s="125"/>
      <c r="D33" s="125"/>
      <c r="E33" s="125"/>
      <c r="F33" s="125"/>
      <c r="G33" s="125"/>
      <c r="H33" s="125"/>
      <c r="I33" s="125"/>
      <c r="J33" s="125"/>
      <c r="M33" s="63"/>
      <c r="N33" s="55" t="s">
        <v>113</v>
      </c>
      <c r="O33" s="60">
        <f>C17-C22</f>
        <v>0</v>
      </c>
      <c r="P33" s="193" t="s">
        <v>120</v>
      </c>
      <c r="Q33" s="193"/>
      <c r="R33" s="65"/>
    </row>
    <row r="34" spans="2:18" ht="62.25" customHeight="1" x14ac:dyDescent="0.15">
      <c r="B34" s="10" t="s">
        <v>8</v>
      </c>
      <c r="C34" s="182" t="s">
        <v>28</v>
      </c>
      <c r="D34" s="182"/>
      <c r="E34" s="182"/>
      <c r="F34" s="182"/>
      <c r="G34" s="182"/>
      <c r="H34" s="182"/>
      <c r="I34" s="182"/>
      <c r="J34" s="182"/>
      <c r="M34" s="69"/>
      <c r="N34" s="55" t="s">
        <v>119</v>
      </c>
      <c r="O34" s="60" t="e">
        <f>C26+C31</f>
        <v>#VALUE!</v>
      </c>
      <c r="P34" s="61" t="e">
        <f>ROUNDDOWN(Q34, -3)</f>
        <v>#VALUE!</v>
      </c>
      <c r="Q34" s="61" t="e">
        <f>C31-(O34-O33)</f>
        <v>#VALUE!</v>
      </c>
      <c r="R34" s="65"/>
    </row>
    <row r="35" spans="2:18" ht="61.5" customHeight="1" thickBot="1" x14ac:dyDescent="0.2">
      <c r="B35" s="173" t="s">
        <v>27</v>
      </c>
      <c r="C35" s="173"/>
      <c r="D35" s="173"/>
      <c r="E35" s="173"/>
      <c r="F35" s="173"/>
      <c r="G35" s="173"/>
      <c r="H35" s="173"/>
      <c r="I35" s="173"/>
      <c r="J35" s="173"/>
      <c r="M35" s="70"/>
      <c r="N35" s="66"/>
      <c r="O35" s="72" t="s">
        <v>121</v>
      </c>
      <c r="P35" s="71">
        <f>ROUNDDOWN(Q35,-3)</f>
        <v>0</v>
      </c>
      <c r="Q35" s="71">
        <f>C17-(C22+C26)</f>
        <v>0</v>
      </c>
      <c r="R35" s="67"/>
    </row>
    <row r="36" spans="2:18" x14ac:dyDescent="0.15">
      <c r="B36" s="62"/>
      <c r="C36" s="8"/>
      <c r="D36" s="8"/>
      <c r="E36" s="8"/>
      <c r="F36" s="8"/>
      <c r="G36" s="8"/>
      <c r="H36" s="8"/>
      <c r="I36" s="9"/>
      <c r="J36" s="9"/>
    </row>
    <row r="37" spans="2:18" s="11" customFormat="1" ht="66" customHeight="1" x14ac:dyDescent="0.15">
      <c r="B37" s="10"/>
      <c r="C37" s="182"/>
      <c r="D37" s="182"/>
      <c r="E37" s="182"/>
      <c r="F37" s="182"/>
      <c r="G37" s="182"/>
      <c r="H37" s="182"/>
      <c r="I37" s="182"/>
      <c r="J37" s="182"/>
    </row>
    <row r="38" spans="2:18" x14ac:dyDescent="0.15">
      <c r="B38" s="173"/>
      <c r="C38" s="173"/>
      <c r="D38" s="173"/>
      <c r="E38" s="173"/>
      <c r="F38" s="173"/>
      <c r="G38" s="173"/>
      <c r="H38" s="173"/>
      <c r="I38" s="173"/>
      <c r="J38" s="173"/>
    </row>
  </sheetData>
  <mergeCells count="72">
    <mergeCell ref="A3:J3"/>
    <mergeCell ref="C4:D4"/>
    <mergeCell ref="A5:B5"/>
    <mergeCell ref="C5:D5"/>
    <mergeCell ref="E5:J5"/>
    <mergeCell ref="C13:D13"/>
    <mergeCell ref="E13:J13"/>
    <mergeCell ref="C8:D8"/>
    <mergeCell ref="E8:J8"/>
    <mergeCell ref="C9:D9"/>
    <mergeCell ref="E9:J9"/>
    <mergeCell ref="C10:D10"/>
    <mergeCell ref="E10:J10"/>
    <mergeCell ref="C14:D14"/>
    <mergeCell ref="E14:J14"/>
    <mergeCell ref="A15:A16"/>
    <mergeCell ref="C15:D15"/>
    <mergeCell ref="E15:J15"/>
    <mergeCell ref="C16:D16"/>
    <mergeCell ref="E16:J16"/>
    <mergeCell ref="A6:A14"/>
    <mergeCell ref="C6:D6"/>
    <mergeCell ref="E6:J6"/>
    <mergeCell ref="C7:D7"/>
    <mergeCell ref="E7:J7"/>
    <mergeCell ref="C11:D11"/>
    <mergeCell ref="E11:J11"/>
    <mergeCell ref="C12:D12"/>
    <mergeCell ref="E12:J12"/>
    <mergeCell ref="A17:B17"/>
    <mergeCell ref="C17:D17"/>
    <mergeCell ref="E17:J17"/>
    <mergeCell ref="D18:J18"/>
    <mergeCell ref="A20:B20"/>
    <mergeCell ref="C20:D20"/>
    <mergeCell ref="E20:J20"/>
    <mergeCell ref="A21:B21"/>
    <mergeCell ref="C21:D21"/>
    <mergeCell ref="E21:J21"/>
    <mergeCell ref="A22:B22"/>
    <mergeCell ref="C22:D22"/>
    <mergeCell ref="E22:J22"/>
    <mergeCell ref="A23:B23"/>
    <mergeCell ref="C23:D23"/>
    <mergeCell ref="E23:J23"/>
    <mergeCell ref="A24:B24"/>
    <mergeCell ref="C24:D24"/>
    <mergeCell ref="E24:J24"/>
    <mergeCell ref="M24:R25"/>
    <mergeCell ref="A25:B25"/>
    <mergeCell ref="C25:D25"/>
    <mergeCell ref="E25:J25"/>
    <mergeCell ref="A26:B26"/>
    <mergeCell ref="C26:D26"/>
    <mergeCell ref="E26:J26"/>
    <mergeCell ref="B38:J38"/>
    <mergeCell ref="A30:B30"/>
    <mergeCell ref="C30:D30"/>
    <mergeCell ref="E30:F30"/>
    <mergeCell ref="G30:J30"/>
    <mergeCell ref="A31:B32"/>
    <mergeCell ref="C31:D32"/>
    <mergeCell ref="E31:F32"/>
    <mergeCell ref="G31:J32"/>
    <mergeCell ref="B33:J33"/>
    <mergeCell ref="P33:Q33"/>
    <mergeCell ref="C34:J34"/>
    <mergeCell ref="B35:J35"/>
    <mergeCell ref="C37:J37"/>
    <mergeCell ref="A27:B27"/>
    <mergeCell ref="C27:D27"/>
    <mergeCell ref="E27:J27"/>
  </mergeCells>
  <phoneticPr fontId="2"/>
  <dataValidations count="1">
    <dataValidation type="list" allowBlank="1" showInputMessage="1" showErrorMessage="1" sqref="A31:B32">
      <formula1>$N$28:$N$29</formula1>
    </dataValidation>
  </dataValidations>
  <pageMargins left="0.74803149606299213" right="0.51181102362204722" top="0.86614173228346458" bottom="0.27559055118110237" header="0.35433070866141736" footer="0.19685039370078741"/>
  <pageSetup paperSize="9" scale="9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4"/>
  <sheetViews>
    <sheetView tabSelected="1" view="pageBreakPreview" zoomScaleNormal="100" zoomScaleSheetLayoutView="100" workbookViewId="0">
      <selection activeCell="B14" sqref="B14:J16"/>
    </sheetView>
  </sheetViews>
  <sheetFormatPr defaultRowHeight="13.5" x14ac:dyDescent="0.15"/>
  <cols>
    <col min="1" max="1" width="5" style="24" customWidth="1"/>
    <col min="2" max="2" width="9" style="24"/>
    <col min="3" max="3" width="11.375" style="24" customWidth="1"/>
    <col min="4" max="4" width="14.875" style="24" customWidth="1"/>
    <col min="5" max="5" width="2.875" style="24" customWidth="1"/>
    <col min="6" max="6" width="1.375" style="24" customWidth="1"/>
    <col min="7" max="7" width="5" style="24" customWidth="1"/>
    <col min="8" max="8" width="9" style="24" customWidth="1"/>
    <col min="9" max="9" width="27.375" style="24" customWidth="1"/>
    <col min="10" max="10" width="2.875" style="24" customWidth="1"/>
    <col min="11" max="16384" width="9" style="24"/>
  </cols>
  <sheetData>
    <row r="1" spans="1:10" s="23" customFormat="1" ht="18" customHeight="1" x14ac:dyDescent="0.15">
      <c r="A1" s="19" t="s">
        <v>51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23" customFormat="1" ht="24.75" customHeight="1" x14ac:dyDescent="0.15">
      <c r="A2" s="79" t="s">
        <v>150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4.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ht="18" customHeight="1" x14ac:dyDescent="0.15">
      <c r="A4" s="26"/>
      <c r="B4" s="26"/>
      <c r="C4" s="26"/>
      <c r="D4" s="27"/>
      <c r="E4" s="27"/>
      <c r="F4" s="257" t="s">
        <v>21</v>
      </c>
      <c r="G4" s="258"/>
      <c r="H4" s="259"/>
      <c r="I4" s="255" t="s">
        <v>47</v>
      </c>
      <c r="J4" s="256"/>
    </row>
    <row r="5" spans="1:10" ht="30" customHeight="1" x14ac:dyDescent="0.15">
      <c r="A5" s="263" t="s">
        <v>31</v>
      </c>
      <c r="B5" s="263"/>
      <c r="C5" s="264"/>
      <c r="D5" s="265"/>
      <c r="E5" s="265"/>
      <c r="F5" s="265"/>
      <c r="G5" s="265"/>
      <c r="H5" s="265"/>
      <c r="I5" s="265"/>
      <c r="J5" s="266"/>
    </row>
    <row r="6" spans="1:10" ht="30" customHeight="1" x14ac:dyDescent="0.15">
      <c r="A6" s="263" t="s">
        <v>32</v>
      </c>
      <c r="B6" s="263"/>
      <c r="C6" s="264"/>
      <c r="D6" s="265"/>
      <c r="E6" s="265"/>
      <c r="F6" s="265"/>
      <c r="G6" s="265"/>
      <c r="H6" s="265"/>
      <c r="I6" s="265"/>
      <c r="J6" s="266"/>
    </row>
    <row r="7" spans="1:10" ht="30" customHeight="1" x14ac:dyDescent="0.15">
      <c r="A7" s="267" t="s">
        <v>125</v>
      </c>
      <c r="B7" s="269"/>
      <c r="C7" s="270"/>
      <c r="D7" s="271"/>
      <c r="E7" s="28" t="s">
        <v>33</v>
      </c>
      <c r="F7" s="267" t="s">
        <v>140</v>
      </c>
      <c r="G7" s="268"/>
      <c r="H7" s="269"/>
      <c r="I7" s="29"/>
      <c r="J7" s="30" t="s">
        <v>33</v>
      </c>
    </row>
    <row r="8" spans="1:10" ht="12" customHeight="1" x14ac:dyDescent="0.15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 ht="16.5" customHeight="1" x14ac:dyDescent="0.15">
      <c r="A9" s="224" t="s">
        <v>34</v>
      </c>
      <c r="B9" s="260" t="s">
        <v>126</v>
      </c>
      <c r="C9" s="261"/>
      <c r="D9" s="261"/>
      <c r="E9" s="261"/>
      <c r="F9" s="261"/>
      <c r="G9" s="261"/>
      <c r="H9" s="261"/>
      <c r="I9" s="261"/>
      <c r="J9" s="262"/>
    </row>
    <row r="10" spans="1:10" ht="58.5" customHeight="1" x14ac:dyDescent="0.15">
      <c r="A10" s="225"/>
      <c r="B10" s="237"/>
      <c r="C10" s="238"/>
      <c r="D10" s="238"/>
      <c r="E10" s="238"/>
      <c r="F10" s="238"/>
      <c r="G10" s="238"/>
      <c r="H10" s="238"/>
      <c r="I10" s="238"/>
      <c r="J10" s="239"/>
    </row>
    <row r="11" spans="1:10" ht="16.5" customHeight="1" x14ac:dyDescent="0.15">
      <c r="A11" s="225"/>
      <c r="B11" s="260" t="s">
        <v>127</v>
      </c>
      <c r="C11" s="261"/>
      <c r="D11" s="261"/>
      <c r="E11" s="261"/>
      <c r="F11" s="261"/>
      <c r="G11" s="261"/>
      <c r="H11" s="261"/>
      <c r="I11" s="261"/>
      <c r="J11" s="262"/>
    </row>
    <row r="12" spans="1:10" ht="60" customHeight="1" x14ac:dyDescent="0.15">
      <c r="A12" s="226"/>
      <c r="B12" s="237"/>
      <c r="C12" s="238"/>
      <c r="D12" s="238"/>
      <c r="E12" s="238"/>
      <c r="F12" s="238"/>
      <c r="G12" s="238"/>
      <c r="H12" s="238"/>
      <c r="I12" s="238"/>
      <c r="J12" s="239"/>
    </row>
    <row r="13" spans="1:10" ht="12" customHeight="1" x14ac:dyDescent="0.15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77.25" customHeight="1" x14ac:dyDescent="0.15">
      <c r="A14" s="224" t="s">
        <v>35</v>
      </c>
      <c r="B14" s="249"/>
      <c r="C14" s="250"/>
      <c r="D14" s="250"/>
      <c r="E14" s="250"/>
      <c r="F14" s="250"/>
      <c r="G14" s="250"/>
      <c r="H14" s="250"/>
      <c r="I14" s="250"/>
      <c r="J14" s="251"/>
    </row>
    <row r="15" spans="1:10" ht="98.25" customHeight="1" x14ac:dyDescent="0.15">
      <c r="A15" s="225"/>
      <c r="B15" s="252"/>
      <c r="C15" s="253"/>
      <c r="D15" s="253"/>
      <c r="E15" s="253"/>
      <c r="F15" s="253"/>
      <c r="G15" s="253"/>
      <c r="H15" s="253"/>
      <c r="I15" s="253"/>
      <c r="J15" s="254"/>
    </row>
    <row r="16" spans="1:10" ht="138" customHeight="1" x14ac:dyDescent="0.15">
      <c r="A16" s="226"/>
      <c r="B16" s="237"/>
      <c r="C16" s="238"/>
      <c r="D16" s="238"/>
      <c r="E16" s="238"/>
      <c r="F16" s="238"/>
      <c r="G16" s="238"/>
      <c r="H16" s="238"/>
      <c r="I16" s="238"/>
      <c r="J16" s="239"/>
    </row>
    <row r="17" spans="1:11" ht="12" customHeight="1" x14ac:dyDescent="0.15">
      <c r="A17" s="31"/>
      <c r="B17" s="31"/>
      <c r="C17" s="25"/>
      <c r="D17" s="25"/>
      <c r="E17" s="25"/>
      <c r="F17" s="25"/>
      <c r="G17" s="25"/>
      <c r="H17" s="25"/>
      <c r="I17" s="25"/>
      <c r="J17" s="25"/>
    </row>
    <row r="18" spans="1:11" x14ac:dyDescent="0.15">
      <c r="A18" s="32"/>
      <c r="B18" s="32"/>
      <c r="C18" s="32"/>
      <c r="D18" s="32"/>
      <c r="E18" s="32"/>
      <c r="F18" s="33"/>
      <c r="G18" s="32"/>
      <c r="H18" s="32"/>
      <c r="I18" s="32"/>
      <c r="J18" s="32"/>
    </row>
    <row r="19" spans="1:11" x14ac:dyDescent="0.15">
      <c r="A19" s="32"/>
      <c r="B19" s="32"/>
      <c r="C19" s="32"/>
      <c r="D19" s="32"/>
      <c r="E19" s="32"/>
      <c r="F19" s="33"/>
      <c r="G19" s="32"/>
      <c r="H19" s="32"/>
      <c r="I19" s="32"/>
      <c r="J19" s="32"/>
      <c r="K19" s="22"/>
    </row>
    <row r="20" spans="1:11" x14ac:dyDescent="0.15">
      <c r="A20" s="32"/>
      <c r="B20" s="32"/>
      <c r="C20" s="32"/>
      <c r="D20" s="32"/>
      <c r="E20" s="32"/>
      <c r="F20" s="33"/>
      <c r="G20" s="32"/>
      <c r="H20" s="32"/>
      <c r="I20" s="32"/>
      <c r="J20" s="32"/>
    </row>
    <row r="21" spans="1:11" x14ac:dyDescent="0.15">
      <c r="A21" s="32"/>
      <c r="B21" s="32"/>
      <c r="C21" s="32"/>
      <c r="D21" s="32"/>
      <c r="E21" s="32"/>
      <c r="F21" s="33"/>
      <c r="G21" s="32"/>
      <c r="H21" s="32"/>
      <c r="I21" s="32"/>
      <c r="J21" s="32"/>
    </row>
    <row r="22" spans="1:11" x14ac:dyDescent="0.15">
      <c r="A22" s="32"/>
      <c r="B22" s="32"/>
      <c r="C22" s="32"/>
      <c r="D22" s="32"/>
      <c r="E22" s="32"/>
      <c r="F22" s="33"/>
      <c r="G22" s="32"/>
      <c r="H22" s="32"/>
      <c r="I22" s="32"/>
      <c r="J22" s="32"/>
    </row>
    <row r="23" spans="1:11" x14ac:dyDescent="0.15">
      <c r="A23" s="32"/>
      <c r="B23" s="32"/>
      <c r="C23" s="32"/>
      <c r="D23" s="32"/>
      <c r="E23" s="32"/>
      <c r="F23" s="33"/>
      <c r="G23" s="32"/>
      <c r="H23" s="32"/>
      <c r="I23" s="32"/>
      <c r="J23" s="32"/>
    </row>
    <row r="24" spans="1:11" x14ac:dyDescent="0.15">
      <c r="A24" s="32"/>
      <c r="B24" s="32"/>
      <c r="C24" s="32"/>
      <c r="D24" s="32"/>
      <c r="E24" s="32"/>
      <c r="F24" s="33"/>
      <c r="G24" s="32"/>
      <c r="H24" s="32"/>
      <c r="I24" s="32"/>
      <c r="J24" s="32"/>
    </row>
    <row r="25" spans="1:11" x14ac:dyDescent="0.15">
      <c r="A25" s="32"/>
      <c r="B25" s="32"/>
      <c r="C25" s="32"/>
      <c r="D25" s="32"/>
      <c r="E25" s="32"/>
      <c r="F25" s="33"/>
      <c r="G25" s="32"/>
      <c r="H25" s="32"/>
      <c r="I25" s="32"/>
      <c r="J25" s="32"/>
    </row>
    <row r="26" spans="1:11" x14ac:dyDescent="0.15">
      <c r="A26" s="32"/>
      <c r="B26" s="32"/>
      <c r="C26" s="32"/>
      <c r="D26" s="32"/>
      <c r="E26" s="32"/>
      <c r="F26" s="33"/>
      <c r="G26" s="32"/>
      <c r="H26" s="32"/>
      <c r="I26" s="32"/>
      <c r="J26" s="32"/>
    </row>
    <row r="27" spans="1:11" x14ac:dyDescent="0.15">
      <c r="A27" s="32"/>
      <c r="B27" s="32"/>
      <c r="C27" s="32"/>
      <c r="D27" s="32"/>
      <c r="E27" s="32"/>
      <c r="F27" s="33"/>
      <c r="G27" s="32"/>
      <c r="H27" s="32"/>
      <c r="I27" s="32"/>
      <c r="J27" s="32"/>
    </row>
    <row r="28" spans="1:11" x14ac:dyDescent="0.15">
      <c r="A28" s="32"/>
      <c r="B28" s="32"/>
      <c r="C28" s="32"/>
      <c r="D28" s="32"/>
      <c r="E28" s="32"/>
      <c r="F28" s="33"/>
      <c r="G28" s="32"/>
      <c r="H28" s="32"/>
      <c r="I28" s="32"/>
      <c r="J28" s="32"/>
    </row>
    <row r="29" spans="1:11" x14ac:dyDescent="0.15">
      <c r="A29" s="32"/>
      <c r="B29" s="32"/>
      <c r="C29" s="32"/>
      <c r="D29" s="32"/>
      <c r="E29" s="32"/>
      <c r="F29" s="33"/>
      <c r="G29" s="32"/>
      <c r="H29" s="32"/>
      <c r="I29" s="32"/>
      <c r="J29" s="32"/>
    </row>
    <row r="30" spans="1:11" x14ac:dyDescent="0.15">
      <c r="A30" s="32"/>
      <c r="B30" s="32"/>
      <c r="C30" s="32"/>
      <c r="D30" s="32"/>
      <c r="E30" s="32"/>
      <c r="F30" s="33"/>
      <c r="G30" s="32"/>
      <c r="H30" s="32"/>
      <c r="I30" s="32"/>
      <c r="J30" s="32"/>
    </row>
    <row r="31" spans="1:11" x14ac:dyDescent="0.15">
      <c r="A31" s="32"/>
      <c r="B31" s="32"/>
      <c r="C31" s="32"/>
      <c r="D31" s="32"/>
      <c r="E31" s="32"/>
      <c r="F31" s="33"/>
      <c r="G31" s="32"/>
      <c r="H31" s="32"/>
      <c r="I31" s="32"/>
      <c r="J31" s="32"/>
    </row>
    <row r="32" spans="1:11" ht="6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</row>
    <row r="33" spans="1:10" ht="14.25" x14ac:dyDescent="0.15">
      <c r="A33" s="19" t="s">
        <v>52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6" customHeight="1" x14ac:dyDescent="0.15">
      <c r="A34" s="19"/>
      <c r="B34" s="25"/>
      <c r="C34" s="25"/>
      <c r="D34" s="25"/>
      <c r="E34" s="25"/>
      <c r="F34" s="25"/>
      <c r="G34" s="25"/>
      <c r="H34" s="25"/>
      <c r="I34" s="25"/>
      <c r="J34" s="25"/>
    </row>
    <row r="35" spans="1:10" ht="81" customHeight="1" x14ac:dyDescent="0.15">
      <c r="A35" s="224" t="s">
        <v>36</v>
      </c>
      <c r="B35" s="249"/>
      <c r="C35" s="250"/>
      <c r="D35" s="250"/>
      <c r="E35" s="250"/>
      <c r="F35" s="250"/>
      <c r="G35" s="250"/>
      <c r="H35" s="250"/>
      <c r="I35" s="250"/>
      <c r="J35" s="251"/>
    </row>
    <row r="36" spans="1:10" ht="81" customHeight="1" x14ac:dyDescent="0.15">
      <c r="A36" s="225"/>
      <c r="B36" s="252"/>
      <c r="C36" s="253"/>
      <c r="D36" s="253"/>
      <c r="E36" s="253"/>
      <c r="F36" s="253"/>
      <c r="G36" s="253"/>
      <c r="H36" s="253"/>
      <c r="I36" s="253"/>
      <c r="J36" s="254"/>
    </row>
    <row r="37" spans="1:10" ht="81" customHeight="1" x14ac:dyDescent="0.15">
      <c r="A37" s="225"/>
      <c r="B37" s="252"/>
      <c r="C37" s="253"/>
      <c r="D37" s="253"/>
      <c r="E37" s="253"/>
      <c r="F37" s="253"/>
      <c r="G37" s="253"/>
      <c r="H37" s="253"/>
      <c r="I37" s="253"/>
      <c r="J37" s="254"/>
    </row>
    <row r="38" spans="1:10" ht="81" customHeight="1" x14ac:dyDescent="0.15">
      <c r="A38" s="226"/>
      <c r="B38" s="237"/>
      <c r="C38" s="238"/>
      <c r="D38" s="238"/>
      <c r="E38" s="238"/>
      <c r="F38" s="238"/>
      <c r="G38" s="238"/>
      <c r="H38" s="238"/>
      <c r="I38" s="238"/>
      <c r="J38" s="239"/>
    </row>
    <row r="39" spans="1:10" ht="12" customHeight="1" x14ac:dyDescent="0.1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0" ht="24" customHeight="1" x14ac:dyDescent="0.15">
      <c r="A40" s="236" t="s">
        <v>40</v>
      </c>
      <c r="B40" s="230" t="s">
        <v>38</v>
      </c>
      <c r="C40" s="231"/>
      <c r="D40" s="246" t="s">
        <v>37</v>
      </c>
      <c r="E40" s="247"/>
      <c r="F40" s="247"/>
      <c r="G40" s="247"/>
      <c r="H40" s="247"/>
      <c r="I40" s="247"/>
      <c r="J40" s="248"/>
    </row>
    <row r="41" spans="1:10" ht="24" customHeight="1" x14ac:dyDescent="0.15">
      <c r="A41" s="236"/>
      <c r="B41" s="232"/>
      <c r="C41" s="233"/>
      <c r="D41" s="227" t="s">
        <v>53</v>
      </c>
      <c r="E41" s="228"/>
      <c r="F41" s="228"/>
      <c r="G41" s="228"/>
      <c r="H41" s="228"/>
      <c r="I41" s="228"/>
      <c r="J41" s="229"/>
    </row>
    <row r="42" spans="1:10" ht="39.950000000000003" customHeight="1" x14ac:dyDescent="0.15">
      <c r="A42" s="236"/>
      <c r="B42" s="234"/>
      <c r="C42" s="235"/>
      <c r="D42" s="237"/>
      <c r="E42" s="238"/>
      <c r="F42" s="238"/>
      <c r="G42" s="238"/>
      <c r="H42" s="238"/>
      <c r="I42" s="238"/>
      <c r="J42" s="239"/>
    </row>
    <row r="43" spans="1:10" ht="24" customHeight="1" x14ac:dyDescent="0.15">
      <c r="A43" s="236"/>
      <c r="B43" s="230" t="s">
        <v>41</v>
      </c>
      <c r="C43" s="231"/>
      <c r="D43" s="246" t="s">
        <v>37</v>
      </c>
      <c r="E43" s="247"/>
      <c r="F43" s="247"/>
      <c r="G43" s="247"/>
      <c r="H43" s="247"/>
      <c r="I43" s="247"/>
      <c r="J43" s="248"/>
    </row>
    <row r="44" spans="1:10" ht="24" customHeight="1" x14ac:dyDescent="0.15">
      <c r="A44" s="236"/>
      <c r="B44" s="232"/>
      <c r="C44" s="233"/>
      <c r="D44" s="227" t="s">
        <v>53</v>
      </c>
      <c r="E44" s="228"/>
      <c r="F44" s="228"/>
      <c r="G44" s="228"/>
      <c r="H44" s="228"/>
      <c r="I44" s="228"/>
      <c r="J44" s="229"/>
    </row>
    <row r="45" spans="1:10" ht="39.950000000000003" customHeight="1" x14ac:dyDescent="0.15">
      <c r="A45" s="236"/>
      <c r="B45" s="234"/>
      <c r="C45" s="235"/>
      <c r="D45" s="237"/>
      <c r="E45" s="238"/>
      <c r="F45" s="238"/>
      <c r="G45" s="238"/>
      <c r="H45" s="238"/>
      <c r="I45" s="238"/>
      <c r="J45" s="239"/>
    </row>
    <row r="46" spans="1:10" ht="24" customHeight="1" x14ac:dyDescent="0.15">
      <c r="A46" s="236"/>
      <c r="B46" s="230" t="s">
        <v>42</v>
      </c>
      <c r="C46" s="231"/>
      <c r="D46" s="246" t="s">
        <v>45</v>
      </c>
      <c r="E46" s="247"/>
      <c r="F46" s="247"/>
      <c r="G46" s="247"/>
      <c r="H46" s="247"/>
      <c r="I46" s="247"/>
      <c r="J46" s="248"/>
    </row>
    <row r="47" spans="1:10" ht="24" customHeight="1" x14ac:dyDescent="0.15">
      <c r="A47" s="236"/>
      <c r="B47" s="232"/>
      <c r="C47" s="233"/>
      <c r="D47" s="227" t="s">
        <v>46</v>
      </c>
      <c r="E47" s="228"/>
      <c r="F47" s="228"/>
      <c r="G47" s="228"/>
      <c r="H47" s="228"/>
      <c r="I47" s="228"/>
      <c r="J47" s="229"/>
    </row>
    <row r="48" spans="1:10" ht="50.25" customHeight="1" x14ac:dyDescent="0.15">
      <c r="A48" s="236"/>
      <c r="B48" s="234"/>
      <c r="C48" s="235"/>
      <c r="D48" s="237"/>
      <c r="E48" s="238"/>
      <c r="F48" s="238"/>
      <c r="G48" s="238"/>
      <c r="H48" s="238"/>
      <c r="I48" s="238"/>
      <c r="J48" s="239"/>
    </row>
    <row r="49" spans="1:10" ht="24" customHeight="1" x14ac:dyDescent="0.15">
      <c r="A49" s="236"/>
      <c r="B49" s="230" t="s">
        <v>43</v>
      </c>
      <c r="C49" s="231"/>
      <c r="D49" s="240"/>
      <c r="E49" s="241"/>
      <c r="F49" s="241"/>
      <c r="G49" s="241"/>
      <c r="H49" s="241"/>
      <c r="I49" s="241"/>
      <c r="J49" s="242"/>
    </row>
    <row r="50" spans="1:10" ht="39.950000000000003" customHeight="1" x14ac:dyDescent="0.15">
      <c r="A50" s="236"/>
      <c r="B50" s="234"/>
      <c r="C50" s="235"/>
      <c r="D50" s="243"/>
      <c r="E50" s="244"/>
      <c r="F50" s="244"/>
      <c r="G50" s="244"/>
      <c r="H50" s="244"/>
      <c r="I50" s="244"/>
      <c r="J50" s="245"/>
    </row>
    <row r="51" spans="1:10" ht="15" customHeight="1" x14ac:dyDescent="0.15">
      <c r="A51" s="34" t="s">
        <v>44</v>
      </c>
      <c r="B51" s="25"/>
      <c r="C51" s="25"/>
      <c r="D51" s="25"/>
      <c r="E51" s="25"/>
      <c r="F51" s="25"/>
      <c r="G51" s="25"/>
      <c r="H51" s="25"/>
      <c r="I51" s="25"/>
      <c r="J51" s="25"/>
    </row>
    <row r="52" spans="1:10" ht="15" customHeight="1" x14ac:dyDescent="0.15">
      <c r="A52" s="25"/>
      <c r="B52" s="25"/>
      <c r="C52" s="25"/>
      <c r="D52" s="25"/>
      <c r="E52" s="25"/>
      <c r="F52" s="25"/>
      <c r="G52" s="25"/>
      <c r="H52" s="25"/>
      <c r="I52" s="25"/>
      <c r="J52" s="25"/>
    </row>
    <row r="53" spans="1:10" ht="60.75" customHeight="1" x14ac:dyDescent="0.15">
      <c r="A53" s="222" t="s">
        <v>39</v>
      </c>
      <c r="B53" s="223"/>
      <c r="C53" s="223"/>
      <c r="D53" s="223"/>
      <c r="E53" s="223"/>
      <c r="F53" s="223"/>
      <c r="G53" s="223"/>
      <c r="H53" s="223"/>
      <c r="I53" s="223"/>
      <c r="J53" s="223"/>
    </row>
    <row r="54" spans="1:10" ht="60.75" customHeight="1" x14ac:dyDescent="0.15">
      <c r="A54" s="222"/>
      <c r="B54" s="223"/>
      <c r="C54" s="223"/>
      <c r="D54" s="223"/>
      <c r="E54" s="223"/>
      <c r="F54" s="223"/>
      <c r="G54" s="223"/>
      <c r="H54" s="223"/>
      <c r="I54" s="223"/>
      <c r="J54" s="223"/>
    </row>
  </sheetData>
  <mergeCells count="36">
    <mergeCell ref="A2:J2"/>
    <mergeCell ref="I4:J4"/>
    <mergeCell ref="F4:H4"/>
    <mergeCell ref="B12:J12"/>
    <mergeCell ref="B11:J11"/>
    <mergeCell ref="A5:B5"/>
    <mergeCell ref="C5:J5"/>
    <mergeCell ref="A6:B6"/>
    <mergeCell ref="C6:J6"/>
    <mergeCell ref="F7:H7"/>
    <mergeCell ref="C7:D7"/>
    <mergeCell ref="A7:B7"/>
    <mergeCell ref="B9:J9"/>
    <mergeCell ref="A9:A12"/>
    <mergeCell ref="B10:J10"/>
    <mergeCell ref="D46:J46"/>
    <mergeCell ref="D43:J43"/>
    <mergeCell ref="B43:C45"/>
    <mergeCell ref="B14:J16"/>
    <mergeCell ref="D45:J45"/>
    <mergeCell ref="A53:A54"/>
    <mergeCell ref="B53:J54"/>
    <mergeCell ref="A14:A16"/>
    <mergeCell ref="D41:J41"/>
    <mergeCell ref="B46:C48"/>
    <mergeCell ref="A40:A50"/>
    <mergeCell ref="D42:J42"/>
    <mergeCell ref="D47:J47"/>
    <mergeCell ref="D49:J50"/>
    <mergeCell ref="B40:C42"/>
    <mergeCell ref="D40:J40"/>
    <mergeCell ref="D44:J44"/>
    <mergeCell ref="B49:C50"/>
    <mergeCell ref="D48:J48"/>
    <mergeCell ref="A35:A38"/>
    <mergeCell ref="B35:J38"/>
  </mergeCells>
  <phoneticPr fontId="2"/>
  <pageMargins left="0.70866141732283472" right="0.70866141732283472" top="0.55118110236220474" bottom="0.35433070866141736" header="0.31496062992125984" footer="0.11811023622047245"/>
  <pageSetup paperSize="9" orientation="portrait" r:id="rId1"/>
  <rowBreaks count="1" manualBreakCount="1">
    <brk id="3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【様式1号】申込書</vt:lpstr>
      <vt:lpstr>【様式1号別記】事業計画書</vt:lpstr>
      <vt:lpstr>【様式1号別記】予算書</vt:lpstr>
      <vt:lpstr>【様式2号】名簿</vt:lpstr>
      <vt:lpstr>【例】予算書 (2)</vt:lpstr>
      <vt:lpstr>【様式第4号】決算書</vt:lpstr>
      <vt:lpstr>【様式5号】自己評価報告書</vt:lpstr>
      <vt:lpstr>【様式1号別記】事業計画書!Print_Area</vt:lpstr>
      <vt:lpstr>【様式1号別記】予算書!Print_Area</vt:lpstr>
      <vt:lpstr>【様式5号】自己評価報告書!Print_Area</vt:lpstr>
      <vt:lpstr>【様式第4号】決算書!Print_Area</vt:lpstr>
      <vt:lpstr>'【例】予算書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JWS18061</dc:creator>
  <cp:lastModifiedBy>JWS21049</cp:lastModifiedBy>
  <cp:lastPrinted>2021-11-25T02:23:15Z</cp:lastPrinted>
  <dcterms:created xsi:type="dcterms:W3CDTF">2011-02-23T05:48:33Z</dcterms:created>
  <dcterms:modified xsi:type="dcterms:W3CDTF">2022-11-09T05:35:25Z</dcterms:modified>
</cp:coreProperties>
</file>