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ity.saku-int.nagano.jp\userdata\redirect\k2459\Desktop\download_20240329185202\194950501702001711705921\"/>
    </mc:Choice>
  </mc:AlternateContent>
  <xr:revisionPtr revIDLastSave="0" documentId="13_ncr:1_{5F0A841E-F971-46E7-AF89-520BB855ACEA}" xr6:coauthVersionLast="36" xr6:coauthVersionMax="36" xr10:uidLastSave="{00000000-0000-0000-0000-000000000000}"/>
  <bookViews>
    <workbookView xWindow="0" yWindow="0" windowWidth="28800" windowHeight="1228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4" i="12"/>
  <c r="AA32" i="12"/>
  <c r="AA31" i="12"/>
  <c r="AA30" i="12"/>
  <c r="AA29" i="12"/>
  <c r="AA23" i="12"/>
  <c r="AA9" i="12"/>
  <c r="AA8" i="12"/>
  <c r="AA7" i="12"/>
  <c r="DG43" i="10"/>
  <c r="CQ43" i="10"/>
  <c r="CO43" i="10"/>
  <c r="BY43" i="10"/>
  <c r="BE43" i="10"/>
  <c r="AM43" i="10"/>
  <c r="U43" i="10"/>
  <c r="E43" i="10"/>
  <c r="C43" i="10"/>
  <c r="DG42" i="10"/>
  <c r="CQ42" i="10"/>
  <c r="CO42" i="10" s="1"/>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s="1"/>
  <c r="BY39" i="10"/>
  <c r="BE39" i="10"/>
  <c r="AM39" i="10"/>
  <c r="U39" i="10"/>
  <c r="E39" i="10"/>
  <c r="C39" i="10"/>
  <c r="DG38" i="10"/>
  <c r="CQ38" i="10"/>
  <c r="CO38" i="10"/>
  <c r="BY38" i="10"/>
  <c r="BE38" i="10"/>
  <c r="AM38" i="10"/>
  <c r="U38" i="10"/>
  <c r="E38" i="10"/>
  <c r="C38" i="10"/>
  <c r="DG37" i="10"/>
  <c r="CQ37" i="10"/>
  <c r="CO37" i="10"/>
  <c r="BY37" i="10"/>
  <c r="BE37" i="10"/>
  <c r="AM37" i="10"/>
  <c r="U37" i="10"/>
  <c r="E37" i="10"/>
  <c r="DG36" i="10"/>
  <c r="CQ36" i="10"/>
  <c r="CO36" i="10" s="1"/>
  <c r="BY36" i="10"/>
  <c r="BE36" i="10"/>
  <c r="AM36" i="10"/>
  <c r="W36" i="10"/>
  <c r="E36" i="10"/>
  <c r="DG35" i="10"/>
  <c r="CQ35" i="10"/>
  <c r="CO35" i="10"/>
  <c r="BY35" i="10"/>
  <c r="BG35" i="10"/>
  <c r="AO35" i="10"/>
  <c r="W35" i="10"/>
  <c r="E35" i="10"/>
  <c r="DG34" i="10"/>
  <c r="CQ34" i="10"/>
  <c r="BY34" i="10"/>
  <c r="BG34" i="10"/>
  <c r="AO34" i="10"/>
  <c r="W34" i="10"/>
  <c r="E34" i="10"/>
  <c r="C34" i="10"/>
  <c r="C35" i="10" l="1"/>
  <c r="C36" i="10" l="1"/>
  <c r="C37" i="10" l="1"/>
  <c r="U34" i="10"/>
  <c r="U35" i="10" s="1"/>
  <c r="U36" i="10" s="1"/>
  <c r="AM34" i="10" l="1"/>
  <c r="AM35" i="10" s="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<sst xmlns="http://schemas.openxmlformats.org/spreadsheetml/2006/main" count="1148" uniqueCount="619">
  <si>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</si>
  <si>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</si>
  <si>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</si>
  <si>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</si>
  <si>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</si>
  <si>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</si>
  <si>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</si>
  <si>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</si>
  <si>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</si>
  <si>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</si>
  <si>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</si>
  <si>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</si>
  <si>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</si>
  <si>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</si>
  <si>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</si>
  <si>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</si>
  <si>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</si>
  <si>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</si>
  <si>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</si>
  <si>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</si>
  <si>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</si>
  <si>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</si>
  <si>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</si>
  <si>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</si>
  <si>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</si>
  <si>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</si>
  <si>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</si>
  <si>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</si>
  <si>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</si>
  <si>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</si>
  <si>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</si>
  <si>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</si>
  <si>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</si>
  <si>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</si>
  <si>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</si>
  <si>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</si>
  <si>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</si>
  <si>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</si>
  <si>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</si>
  <si>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</si>
  <si>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</si>
  <si>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</si>
  <si>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</si>
  <si>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</si>
  <si>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</si>
  <si>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</si>
  <si>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</si>
  <si>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</si>
  <si>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</si>
  <si>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</si>
  <si>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</si>
  <si>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</si>
  <si>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</si>
  <si>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</si>
  <si>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</si>
  <si>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</si>
  <si>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</si>
  <si>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</si>
  <si>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</si>
  <si>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</si>
  <si>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</si>
  <si>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</si>
  <si>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</si>
  <si>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</si>
  <si>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</si>
  <si>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</si>
  <si>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</si>
  <si>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</si>
  <si>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</si>
  <si>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</si>
  <si>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</si>
  <si>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</si>
  <si>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</si>
  <si>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</si>
  <si>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</si>
  <si>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</si>
  <si>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</si>
  <si>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</si>
  <si>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</si>
  <si>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</si>
  <si>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</si>
  <si>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</si>
  <si>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</si>
  <si>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</si>
  <si>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</si>
  <si>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</si>
  <si>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</si>
  <si>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</si>
  <si>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</si>
  <si>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</si>
  <si>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</si>
  <si>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</si>
  <si>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</si>
  <si>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</si>
  <si>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</si>
  <si>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</si>
  <si>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</si>
  <si>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</si>
  <si>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</si>
  <si>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</si>
  <si>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</si>
  <si>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</si>
  <si>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</si>
  <si>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</si>
  <si>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</si>
  <si>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</si>
  <si>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</si>
  <si>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</si>
  <si>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</si>
  <si>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</si>
  <si>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</si>
  <si>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</si>
  <si>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</si>
  <si>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</si>
  <si>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</si>
  <si>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</si>
  <si>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</si>
  <si>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</si>
  <si>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</si>
  <si>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</si>
  <si>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</si>
  <si>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</si>
  <si>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</si>
  <si>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</si>
  <si>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</si>
  <si>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</si>
  <si>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</si>
  <si>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</si>
  <si>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</si>
  <si>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</si>
  <si>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</si>
  <si>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</si>
  <si>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</si>
  <si>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</si>
  <si>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</si>
  <si>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</si>
  <si>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</si>
  <si>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</si>
  <si>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</si>
  <si>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</si>
  <si>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</si>
  <si>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</si>
  <si>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</si>
  <si>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</si>
  <si>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</si>
  <si>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</si>
  <si>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</si>
  <si>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</si>
  <si>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</si>
  <si>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</si>
  <si>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</si>
  <si>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</si>
  <si>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</si>
  <si>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</si>
  <si>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</si>
  <si>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</si>
  <si>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</si>
  <si>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</si>
  <si>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</si>
  <si>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</si>
  <si>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</si>
  <si>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</si>
  <si>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</si>
  <si>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</si>
  <si>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</si>
  <si>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</si>
  <si>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</si>
  <si>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</si>
  <si>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</si>
  <si>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</si>
  <si>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</si>
  <si>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</si>
  <si>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</si>
  <si>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</si>
  <si>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</si>
  <si>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</si>
  <si>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</si>
  <si>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</si>
  <si>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</si>
  <si>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</si>
  <si>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</si>
  <si>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</si>
  <si>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</si>
  <si>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</si>
  <si>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</si>
  <si>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</si>
  <si>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</si>
  <si>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</si>
  <si>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</si>
  <si>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</si>
  <si>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</si>
  <si>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</si>
  <si>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</si>
  <si>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</si>
  <si>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</si>
  <si>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</si>
  <si>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</si>
  <si>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</si>
  <si>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</si>
  <si>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</si>
  <si>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</si>
  <si>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</si>
  <si>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</si>
  <si>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</si>
  <si>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</si>
  <si>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</si>
  <si>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</si>
  <si>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</si>
  <si>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</si>
  <si>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</si>
  <si>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</si>
  <si>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</si>
  <si>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</si>
  <si>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</si>
  <si>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</si>
  <si>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</si>
  <si>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</si>
  <si>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</si>
  <si>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</si>
  <si>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</si>
  <si>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</si>
  <si>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</si>
  <si>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</si>
  <si>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</si>
  <si>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</si>
  <si>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</si>
  <si>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</si>
  <si>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</si>
  <si>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</si>
  <si>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</si>
  <si>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</si>
  <si>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</si>
  <si>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</si>
  <si>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</si>
  <si>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</si>
  <si>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</si>
  <si>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</si>
  <si>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</si>
  <si>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</si>
  <si>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</si>
  <si>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</si>
  <si>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</si>
  <si>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</si>
  <si>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</si>
  <si>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</si>
  <si>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</si>
  <si>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</si>
  <si>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</si>
  <si>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</si>
  <si>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</si>
  <si>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</si>
  <si>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</si>
  <si>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</si>
  <si>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</si>
  <si>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</si>
  <si>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</si>
  <si>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</si>
  <si>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</si>
  <si>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</si>
  <si>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</si>
  <si>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</si>
  <si>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</si>
  <si>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</si>
  <si>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</si>
  <si>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</si>
  <si>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</si>
  <si>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</si>
  <si>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</si>
  <si>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</si>
  <si>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</si>
  <si>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</si>
  <si>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</si>
  <si>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</si>
  <si>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</si>
  <si>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</si>
  <si>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</si>
  <si>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</si>
  <si>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</si>
  <si>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</si>
  <si>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</si>
  <si>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</si>
  <si>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</si>
  <si>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</si>
  <si>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</si>
  <si>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</si>
  <si>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</si>
  <si>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</si>
  <si>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</si>
  <si>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</si>
  <si>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</si>
  <si>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</si>
  <si>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</si>
  <si>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</si>
  <si>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</si>
  <si>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</si>
  <si>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</si>
  <si>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</si>
  <si>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</si>
  <si>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</si>
  <si>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</si>
  <si>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</si>
  <si>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</si>
  <si>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</si>
  <si>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</si>
  <si>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</si>
  <si>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</si>
  <si>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</si>
  <si>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</si>
  <si>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</si>
  <si>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</si>
  <si>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</si>
  <si>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</si>
  <si>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</si>
  <si>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</si>
  <si>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</si>
  <si>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</si>
  <si>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</si>
  <si>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</si>
  <si>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</si>
  <si>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</si>
  <si>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</si>
  <si>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</si>
  <si>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</si>
  <si>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</si>
  <si>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</si>
  <si>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</si>
  <si>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</si>
  <si>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</si>
  <si>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</si>
  <si>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</si>
  <si>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</si>
  <si>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</si>
  <si>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</si>
  <si>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</si>
  <si>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</si>
  <si>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</si>
  <si>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</si>
  <si>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</si>
  <si>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</si>
  <si>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</si>
  <si>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</si>
  <si>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</si>
  <si>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</si>
  <si>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</si>
  <si>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</si>
  <si>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</si>
  <si>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</si>
  <si>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</si>
  <si>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</si>
  <si>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</si>
  <si>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</si>
  <si>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</si>
  <si>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</si>
  <si>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</si>
  <si>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</si>
  <si>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</si>
  <si>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</si>
  <si>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</si>
  <si>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</si>
  <si>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</si>
  <si>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</si>
  <si>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</si>
  <si>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</si>
  <si>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</si>
  <si>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</si>
  <si>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</si>
  <si>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</si>
  <si>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</si>
  <si>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</si>
  <si>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</si>
  <si>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</si>
  <si>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</si>
  <si>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</si>
  <si>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</si>
  <si>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</si>
  <si>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</si>
  <si>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</si>
  <si>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</si>
  <si>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</si>
  <si>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</si>
  <si>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</si>
  <si>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</si>
  <si>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</si>
  <si>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</si>
  <si>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</si>
  <si>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</si>
  <si>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</si>
  <si>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</si>
  <si>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</si>
  <si>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</si>
  <si>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</si>
  <si>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</si>
  <si>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</si>
  <si>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</si>
  <si>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</si>
  <si>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</si>
  <si>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</si>
  <si>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</si>
  <si>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</si>
  <si>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</si>
  <si>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</si>
  <si>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</si>
  <si>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</si>
  <si>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</si>
  <si>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</si>
  <si>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</si>
  <si>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</si>
  <si>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</si>
  <si>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</si>
  <si>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</si>
  <si>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法適用企業</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</si>
  <si>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</si>
  <si>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</si>
  <si>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</si>
  <si>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</si>
  <si>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</si>
  <si>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</si>
  <si>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</si>
  <si>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</si>
  <si>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</si>
  <si>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</si>
  <si>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</si>
  <si>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</si>
  <si>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</si>
  <si>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</si>
  <si>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</si>
  <si>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</si>
  <si>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</si>
  <si>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</si>
  <si>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</si>
  <si>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</si>
  <si>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</si>
  <si>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</si>
  <si>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</si>
  <si>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</si>
  <si>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</si>
  <si>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</si>
  <si>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</si>
  <si>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</si>
  <si>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</si>
  <si>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</si>
  <si>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</si>
  <si>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</si>
  <si>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</si>
  <si>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</si>
  <si>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</si>
  <si>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</si>
  <si>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</si>
  <si>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</si>
  <si>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</si>
  <si>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</si>
  <si>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</si>
  <si>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</si>
  <si>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</si>
  <si>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</si>
  <si>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</si>
  <si>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</si>
  <si>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</si>
  <si>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</si>
  <si>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</si>
  <si>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</si>
  <si>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</si>
  <si>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</si>
  <si>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</si>
  <si>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</si>
  <si>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</si>
  <si>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</si>
  <si>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</si>
  <si>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</si>
  <si>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</si>
  <si>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</si>
  <si>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</si>
  <si>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</si>
  <si>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</si>
  <si>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</si>
  <si>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佐久市国保浅間総合病院事業特別会計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</si>
  <si>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</si>
  <si>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</si>
  <si>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</si>
  <si>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</si>
  <si>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</si>
  <si>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</si>
  <si>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</si>
  <si>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</si>
  <si>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</si>
  <si>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</si>
  <si>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</si>
  <si>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</si>
  <si>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</si>
  <si>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</si>
  <si>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</si>
  <si>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</si>
  <si>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</si>
  <si>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</si>
  <si>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</si>
  <si>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</si>
  <si>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</si>
  <si>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</si>
  <si>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</si>
  <si>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</si>
  <si>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</si>
  <si>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</si>
  <si>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</si>
  <si>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</si>
  <si>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</si>
  <si>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</si>
  <si>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</si>
  <si>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</si>
  <si>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</si>
  <si>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</si>
  <si>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</si>
  <si>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</si>
  <si>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</si>
  <si>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</si>
  <si>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</si>
  <si>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</si>
  <si>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</si>
  <si>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</si>
  <si>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</si>
  <si>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</si>
  <si>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</si>
  <si>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</si>
  <si>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</si>
  <si>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</si>
  <si>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</si>
  <si>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</si>
  <si>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</si>
  <si>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</si>
  <si>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</si>
  <si>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</si>
  <si>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</si>
  <si>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</si>
  <si>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</si>
  <si>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</si>
  <si>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</si>
  <si>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</si>
  <si>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</si>
  <si>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</si>
  <si>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</si>
  <si>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</si>
  <si>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</si>
  <si>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</si>
  <si>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</si>
  <si>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</si>
  <si>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</si>
  <si>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</si>
  <si>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</si>
  <si>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</si>
  <si>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</si>
  <si>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</si>
  <si>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</si>
  <si>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</si>
  <si>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</si>
  <si>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</si>
  <si>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</si>
  <si>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</si>
  <si>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</si>
  <si>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</si>
  <si>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</si>
  <si>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</si>
  <si>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</si>
  <si>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佐久市奨学資金特別会計</t>
  </si>
  <si>
    <t>▲ 0.00</t>
  </si>
  <si>
    <t>佐久市下水道事業特別会計</t>
  </si>
  <si>
    <t>一般会計</t>
  </si>
  <si>
    <t>佐久市国保浅間総合病院事業特別会計</t>
  </si>
  <si>
    <t>佐久市工業用地取得造成事業特別会計</t>
  </si>
  <si>
    <t>佐久市国民健康保険特別会計</t>
  </si>
  <si>
    <t>佐久市介護保険特別会計</t>
  </si>
  <si>
    <t>佐久市障害者支援施設臼田学園特別会計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</si>
  <si>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</si>
  <si>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</si>
  <si>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</si>
  <si>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</si>
  <si>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</si>
  <si>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</si>
  <si>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</si>
  <si>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</si>
  <si>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小・中学校施設整備基金</t>
    <rPh sb="0" eb="1">
      <t>ショウ</t>
    </rPh>
    <rPh sb="2" eb="5">
      <t>チュウガッコウ</t>
    </rPh>
    <rPh sb="5" eb="7">
      <t>シセツ</t>
    </rPh>
    <rPh sb="7" eb="9">
      <t>セイビ</t>
    </rPh>
    <rPh sb="9" eb="11">
      <t>キキン</t>
    </rPh>
    <phoneticPr fontId="5"/>
  </si>
  <si>
    <t>地域振興基金</t>
    <rPh sb="0" eb="2">
      <t>チイキ</t>
    </rPh>
    <rPh sb="2" eb="4">
      <t>シンコウ</t>
    </rPh>
    <rPh sb="4" eb="6">
      <t>キキン</t>
    </rPh>
    <phoneticPr fontId="5"/>
  </si>
  <si>
    <t>文化振興基金</t>
    <rPh sb="0" eb="2">
      <t>ブンカ</t>
    </rPh>
    <rPh sb="2" eb="4">
      <t>シンコウ</t>
    </rPh>
    <rPh sb="4" eb="6">
      <t>キキン</t>
    </rPh>
    <phoneticPr fontId="5"/>
  </si>
  <si>
    <t>公共施設等適正管理推進基金</t>
    <rPh sb="0" eb="2">
      <t>コウキョウ</t>
    </rPh>
    <rPh sb="2" eb="4">
      <t>シセツ</t>
    </rPh>
    <rPh sb="4" eb="5">
      <t>トウ</t>
    </rPh>
    <rPh sb="5" eb="7">
      <t>テキセイ</t>
    </rPh>
    <rPh sb="7" eb="9">
      <t>カンリ</t>
    </rPh>
    <rPh sb="9" eb="11">
      <t>スイシン</t>
    </rPh>
    <rPh sb="11" eb="13">
      <t>キキン</t>
    </rPh>
    <phoneticPr fontId="5"/>
  </si>
  <si>
    <t>保育所施設整備基金</t>
    <rPh sb="0" eb="3">
      <t>ホイクジョ</t>
    </rPh>
    <rPh sb="3" eb="5">
      <t>シセツ</t>
    </rPh>
    <rPh sb="5" eb="7">
      <t>セイビ</t>
    </rPh>
    <rPh sb="7" eb="9">
      <t>キキン</t>
    </rPh>
    <phoneticPr fontId="5"/>
  </si>
  <si>
    <t>‐</t>
    <phoneticPr fontId="2"/>
  </si>
  <si>
    <t>‐</t>
    <phoneticPr fontId="2"/>
  </si>
  <si>
    <t>-</t>
    <phoneticPr fontId="2"/>
  </si>
  <si>
    <t>佐久ケーブルテレビ株式会社</t>
    <rPh sb="0" eb="2">
      <t>サク</t>
    </rPh>
    <rPh sb="9" eb="11">
      <t>カブシキ</t>
    </rPh>
    <rPh sb="11" eb="13">
      <t>ガイシャ</t>
    </rPh>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</si>
  <si>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</si>
  <si>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</si>
  <si>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</si>
  <si>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</si>
  <si>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</si>
  <si>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</si>
  <si>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</si>
  <si>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</si>
  <si>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</si>
  <si>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</si>
  <si>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</si>
  <si>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</si>
  <si>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</si>
  <si>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</si>
  <si>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佐久市・北佐久郡環境施設組合</t>
    <rPh sb="0" eb="3">
      <t>サクシ</t>
    </rPh>
    <rPh sb="4" eb="8">
      <t>キタサクグン</t>
    </rPh>
    <rPh sb="8" eb="10">
      <t>カンキョウ</t>
    </rPh>
    <rPh sb="10" eb="12">
      <t>シセツ</t>
    </rPh>
    <rPh sb="12" eb="14">
      <t>クミアイ</t>
    </rPh>
    <phoneticPr fontId="5"/>
  </si>
  <si>
    <t>長野県後期高齢者医療広域連合特別会計</t>
    <rPh sb="0" eb="2">
      <t>ナガノ</t>
    </rPh>
    <rPh sb="2" eb="3">
      <t>ケン</t>
    </rPh>
    <rPh sb="3" eb="5">
      <t>コウキ</t>
    </rPh>
    <rPh sb="5" eb="8">
      <t>コウレイシャ</t>
    </rPh>
    <rPh sb="8" eb="10">
      <t>イリョウ</t>
    </rPh>
    <rPh sb="10" eb="12">
      <t>コウイキ</t>
    </rPh>
    <rPh sb="12" eb="13">
      <t>レン</t>
    </rPh>
    <rPh sb="13" eb="14">
      <t>ア</t>
    </rPh>
    <rPh sb="14" eb="16">
      <t>トクベツ</t>
    </rPh>
    <rPh sb="16" eb="18">
      <t>カイケイ</t>
    </rPh>
    <phoneticPr fontId="5"/>
  </si>
  <si>
    <t>南佐久環境衛生組合一般会計
南佐久環境衛生組合公共下水道事業特別会計</t>
    <rPh sb="14" eb="17">
      <t>ミナミサク</t>
    </rPh>
    <rPh sb="17" eb="19">
      <t>カンキョウ</t>
    </rPh>
    <rPh sb="19" eb="21">
      <t>エイセイ</t>
    </rPh>
    <rPh sb="21" eb="23">
      <t>クミアイ</t>
    </rPh>
    <rPh sb="23" eb="25">
      <t>コウキョウ</t>
    </rPh>
    <rPh sb="25" eb="28">
      <t>ゲスイドウ</t>
    </rPh>
    <rPh sb="28" eb="30">
      <t>ジギョウ</t>
    </rPh>
    <rPh sb="30" eb="32">
      <t>トクベツ</t>
    </rPh>
    <rPh sb="32" eb="34">
      <t>カイケイ</t>
    </rPh>
    <phoneticPr fontId="5"/>
  </si>
  <si>
    <t>佐久水道企業団水道事業会計</t>
    <rPh sb="4" eb="6">
      <t>キギョウ</t>
    </rPh>
    <phoneticPr fontId="2"/>
  </si>
  <si>
    <t>浅麓水道企業団水道事業会計</t>
    <rPh sb="4" eb="6">
      <t>キギョウ</t>
    </rPh>
    <phoneticPr fontId="2"/>
  </si>
  <si>
    <t>合算</t>
    <rPh sb="0" eb="2">
      <t>ガッサン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</si>
  <si>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</si>
  <si>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</si>
  <si>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</si>
  <si>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</si>
  <si>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</si>
  <si>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</si>
  <si>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</si>
  <si>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</si>
  <si>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</si>
  <si>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</si>
  <si>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数値なしの状況が続き、有形固定資産減価償却率とともに類似団体平均を下回っている。有形固定資産減価償却率については、年々比率が高くなっていることから、施設が全体的に老朽化しつつあり、近い将来維持更新のための投資が必要となる可能性がある。このことから公共施設等総合管理計画に基づき、施設の集約化・複合化を伴う更新及び長寿命化を進めるなどの適正管理に努める。</t>
    <rPh sb="1" eb="3">
      <t>ショウライ</t>
    </rPh>
    <rPh sb="3" eb="5">
      <t>フタン</t>
    </rPh>
    <rPh sb="5" eb="7">
      <t>ヒリツ</t>
    </rPh>
    <rPh sb="8" eb="10">
      <t>スウチ</t>
    </rPh>
    <rPh sb="13" eb="15">
      <t>ジョウキョウ</t>
    </rPh>
    <rPh sb="16" eb="17">
      <t>ツヅ</t>
    </rPh>
    <rPh sb="19" eb="21">
      <t>ユウケイ</t>
    </rPh>
    <rPh sb="21" eb="23">
      <t>コテイ</t>
    </rPh>
    <rPh sb="23" eb="25">
      <t>シサン</t>
    </rPh>
    <rPh sb="25" eb="27">
      <t>ゲンカ</t>
    </rPh>
    <rPh sb="27" eb="30">
      <t>ショウキャクリツ</t>
    </rPh>
    <rPh sb="34" eb="36">
      <t>ルイジ</t>
    </rPh>
    <rPh sb="36" eb="38">
      <t>ダンタイ</t>
    </rPh>
    <rPh sb="38" eb="40">
      <t>ヘイキン</t>
    </rPh>
    <rPh sb="41" eb="43">
      <t>シタマワ</t>
    </rPh>
    <rPh sb="158" eb="159">
      <t>トモナ</t>
    </rPh>
    <rPh sb="160" eb="162">
      <t>コウシン</t>
    </rPh>
    <rPh sb="162" eb="163">
      <t>オヨ</t>
    </rPh>
    <rPh sb="164" eb="168">
      <t>チョウジュミョウカ</t>
    </rPh>
    <phoneticPr fontId="5"/>
  </si>
  <si>
    <t>　将来負担比率は数値なしの状況が続き、実質公債費比率とともに類似団体平均を下回っている。実質公債費比率については、昨年度に比べ比率が高くなっているが、これは、交付税算入率が高い「有利な起債」の償還ピークが過ぎ、算入される数値が減少していることが要因である。
　今後数年間、小・中学校や保育所などの老朽化への対応や個別施設計画に基づく施設更新などが続くことから、市債の適正な発行や計画的な繰上償還の実施、基金の積立等により、引き続き健全財政に努める。</t>
    <rPh sb="8" eb="10">
      <t>スウチ</t>
    </rPh>
    <rPh sb="13" eb="15">
      <t>ジョウキョウ</t>
    </rPh>
    <rPh sb="16" eb="17">
      <t>ツヅ</t>
    </rPh>
    <rPh sb="19" eb="21">
      <t>ジッシツ</t>
    </rPh>
    <rPh sb="21" eb="24">
      <t>コウサイヒ</t>
    </rPh>
    <rPh sb="48" eb="49">
      <t>ヒ</t>
    </rPh>
    <rPh sb="57" eb="60">
      <t>サクネンド</t>
    </rPh>
    <rPh sb="61" eb="62">
      <t>クラ</t>
    </rPh>
    <rPh sb="79" eb="82">
      <t>コウフゼイ</t>
    </rPh>
    <rPh sb="82" eb="84">
      <t>サンニュウ</t>
    </rPh>
    <rPh sb="84" eb="85">
      <t>リツ</t>
    </rPh>
    <rPh sb="86" eb="87">
      <t>タカ</t>
    </rPh>
    <rPh sb="89" eb="91">
      <t>ユウリ</t>
    </rPh>
    <rPh sb="92" eb="94">
      <t>キサイ</t>
    </rPh>
    <rPh sb="96" eb="98">
      <t>ショウカン</t>
    </rPh>
    <rPh sb="102" eb="103">
      <t>ス</t>
    </rPh>
    <rPh sb="105" eb="107">
      <t>サンニュウ</t>
    </rPh>
    <rPh sb="110" eb="112">
      <t>スウチ</t>
    </rPh>
    <rPh sb="113" eb="115">
      <t>ゲンショウ</t>
    </rPh>
    <rPh sb="122" eb="124">
      <t>ヨウイン</t>
    </rPh>
    <rPh sb="166" eb="168">
      <t>シセツ</t>
    </rPh>
    <rPh sb="183" eb="185">
      <t>テキセイ</t>
    </rPh>
    <rPh sb="186" eb="188">
      <t>ハッコウ</t>
    </rPh>
    <rPh sb="201" eb="203">
      <t>キキン</t>
    </rPh>
    <rPh sb="204" eb="206">
      <t>ツミタテ</t>
    </rPh>
    <rPh sb="211" eb="212">
      <t>ヒ</t>
    </rPh>
    <rPh sb="213" eb="214">
      <t>ツヅ</t>
    </rPh>
    <rPh sb="215" eb="217">
      <t>ケンゼン</t>
    </rPh>
    <rPh sb="217" eb="219">
      <t>ザイセイ</t>
    </rPh>
    <rPh sb="220" eb="2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</si>
</sst>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0" xfId="12" applyFont="1" applyFill="1">
      <alignment vertical="center"/>
    </xf>
    <xf numFmtId="0" fontId="34" fillId="6" borderId="38" xfId="12" applyFont="1" applyFill="1" applyBorder="1">
      <alignmen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64"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81" xfId="12" applyFont="1" applyFill="1" applyBorder="1" applyAlignment="1">
      <alignment horizontal="center" vertical="center"/>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6" borderId="38" xfId="12" applyFont="1" applyFill="1" applyBorder="1" applyAlignment="1">
      <alignment horizontal="left"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1A41-4EC0-A350-C1F80B6DA5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57672</c:v>
                </c:pt>
                <c:pt idx="1">
                  <c:v>77215</c:v>
                </c:pt>
                <c:pt idx="2">
                  <c:v>78506</c:v>
                </c:pt>
                <c:pt idx="3">
                  <c:v>80299</c:v>
                </c:pt>
                <c:pt idx="4">
                  <c:v>88495</c:v>
                </c:pt>
              </c:numCache>
            </c:numRef>
          </c:val>
          <c:smooth val="0"/>
          <c:extLst>
            <c:ext xmlns:c16="http://schemas.microsoft.com/office/drawing/2014/chart" uri="{C3380CC4-5D6E-409C-BE32-E72D297353CC}">
              <c16:uniqueId val="{00000001-1A41-4EC0-A350-C1F80B6DA5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2.67</c:v>
                </c:pt>
                <c:pt idx="1">
                  <c:v>3.44</c:v>
                </c:pt>
                <c:pt idx="2">
                  <c:v>4.12</c:v>
                </c:pt>
                <c:pt idx="3">
                  <c:v>3.62</c:v>
                </c:pt>
                <c:pt idx="4">
                  <c:v>5.4</c:v>
                </c:pt>
              </c:numCache>
            </c:numRef>
          </c:val>
          <c:extLst>
            <c:ext xmlns:c16="http://schemas.microsoft.com/office/drawing/2014/chart" uri="{C3380CC4-5D6E-409C-BE32-E72D297353CC}">
              <c16:uniqueId val="{00000000-FE63-4036-9CEC-FF65292BC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26.47</c:v>
                </c:pt>
                <c:pt idx="1">
                  <c:v>26.38</c:v>
                </c:pt>
                <c:pt idx="2">
                  <c:v>27.07</c:v>
                </c:pt>
                <c:pt idx="3">
                  <c:v>25.01</c:v>
                </c:pt>
                <c:pt idx="4">
                  <c:v>24.81</c:v>
                </c:pt>
              </c:numCache>
            </c:numRef>
          </c:val>
          <c:extLst>
            <c:ext xmlns:c16="http://schemas.microsoft.com/office/drawing/2014/chart" uri="{C3380CC4-5D6E-409C-BE32-E72D297353CC}">
              <c16:uniqueId val="{00000001-FE63-4036-9CEC-FF65292BCB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2.61</c:v>
                </c:pt>
                <c:pt idx="1">
                  <c:v>4.4800000000000004</c:v>
                </c:pt>
                <c:pt idx="2">
                  <c:v>4.5</c:v>
                </c:pt>
                <c:pt idx="3">
                  <c:v>1.39</c:v>
                </c:pt>
                <c:pt idx="4">
                  <c:v>4.46</c:v>
                </c:pt>
              </c:numCache>
            </c:numRef>
          </c:val>
          <c:smooth val="0"/>
          <c:extLst>
            <c:ext xmlns:c16="http://schemas.microsoft.com/office/drawing/2014/chart" uri="{C3380CC4-5D6E-409C-BE32-E72D297353CC}">
              <c16:uniqueId val="{00000002-FE63-4036-9CEC-FF65292BCB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2FF8-4550-BCE4-6102B89771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F8-4550-BCE4-6102B8977123}"/>
            </c:ext>
          </c:extLst>
        </c:ser>
        <c:ser>
          <c:idx val="2"/>
          <c:order val="2"/>
          <c:tx>
            <c:strRef>
              <c:f>データシート!$A$29</c:f>
              <c:strCache>
                <c:ptCount val="1"/>
                <c:pt idx="0">
                  <c:v>佐久市障害者支援施設臼田学園特別会計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F8-4550-BCE4-6102B8977123}"/>
            </c:ext>
          </c:extLst>
        </c:ser>
        <c:ser>
          <c:idx val="3"/>
          <c:order val="3"/>
          <c:tx>
            <c:strRef>
              <c:f>データシート!$A$30</c:f>
              <c:strCache>
                <c:ptCount val="1"/>
                <c:pt idx="0">
                  <c:v>佐久市介護保険特別会計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0.3</c:v>
                </c:pt>
                <c:pt idx="4">
                  <c:v>#N/A</c:v>
                </c:pt>
                <c:pt idx="5">
                  <c:v>0</c:v>
                </c:pt>
                <c:pt idx="6">
                  <c:v>#N/A</c:v>
                </c:pt>
                <c:pt idx="7">
                  <c:v>0.22</c:v>
                </c:pt>
                <c:pt idx="8">
                  <c:v>#N/A</c:v>
                </c:pt>
                <c:pt idx="9">
                  <c:v>0.37</c:v>
                </c:pt>
              </c:numCache>
            </c:numRef>
          </c:val>
          <c:extLst>
            <c:ext xmlns:c16="http://schemas.microsoft.com/office/drawing/2014/chart" uri="{C3380CC4-5D6E-409C-BE32-E72D297353CC}">
              <c16:uniqueId val="{00000003-2FF8-4550-BCE4-6102B8977123}"/>
            </c:ext>
          </c:extLst>
        </c:ser>
        <c:ser>
          <c:idx val="4"/>
          <c:order val="4"/>
          <c:tx>
            <c:strRef>
              <c:f>データシート!$A$31</c:f>
              <c:strCache>
                <c:ptCount val="1"/>
                <c:pt idx="0">
                  <c:v>佐久市国民健康保険特別会計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1.47</c:v>
                </c:pt>
                <c:pt idx="2">
                  <c:v>#N/A</c:v>
                </c:pt>
                <c:pt idx="3">
                  <c:v>1.4</c:v>
                </c:pt>
                <c:pt idx="4">
                  <c:v>#N/A</c:v>
                </c:pt>
                <c:pt idx="5">
                  <c:v>0.11</c:v>
                </c:pt>
                <c:pt idx="6">
                  <c:v>#N/A</c:v>
                </c:pt>
                <c:pt idx="7">
                  <c:v>1.32</c:v>
                </c:pt>
                <c:pt idx="8">
                  <c:v>#N/A</c:v>
                </c:pt>
                <c:pt idx="9">
                  <c:v>0.41</c:v>
                </c:pt>
              </c:numCache>
            </c:numRef>
          </c:val>
          <c:extLst>
            <c:ext xmlns:c16="http://schemas.microsoft.com/office/drawing/2014/chart" uri="{C3380CC4-5D6E-409C-BE32-E72D297353CC}">
              <c16:uniqueId val="{00000004-2FF8-4550-BCE4-6102B8977123}"/>
            </c:ext>
          </c:extLst>
        </c:ser>
        <c:ser>
          <c:idx val="5"/>
          <c:order val="5"/>
          <c:tx>
            <c:strRef>
              <c:f>データシート!$A$32</c:f>
              <c:strCache>
                <c:ptCount val="1"/>
                <c:pt idx="0">
                  <c:v>佐久市工業用地取得造成事業特別会計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0.54</c:v>
                </c:pt>
              </c:numCache>
            </c:numRef>
          </c:val>
          <c:extLst>
            <c:ext xmlns:c16="http://schemas.microsoft.com/office/drawing/2014/chart" uri="{C3380CC4-5D6E-409C-BE32-E72D297353CC}">
              <c16:uniqueId val="{00000005-2FF8-4550-BCE4-6102B8977123}"/>
            </c:ext>
          </c:extLst>
        </c:ser>
        <c:ser>
          <c:idx val="6"/>
          <c:order val="6"/>
          <c:tx>
            <c:strRef>
              <c:f>データシート!$A$33</c:f>
              <c:strCache>
                <c:ptCount val="1"/>
                <c:pt idx="0">
                  <c:v>佐久市国保浅間総合病院事業特別会計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7.24</c:v>
                </c:pt>
                <c:pt idx="2">
                  <c:v>#N/A</c:v>
                </c:pt>
                <c:pt idx="3">
                  <c:v>7.3</c:v>
                </c:pt>
                <c:pt idx="4">
                  <c:v>#N/A</c:v>
                </c:pt>
                <c:pt idx="5">
                  <c:v>6.74</c:v>
                </c:pt>
                <c:pt idx="6">
                  <c:v>#N/A</c:v>
                </c:pt>
                <c:pt idx="7">
                  <c:v>4</c:v>
                </c:pt>
                <c:pt idx="8">
                  <c:v>#N/A</c:v>
                </c:pt>
                <c:pt idx="9">
                  <c:v>2.69</c:v>
                </c:pt>
              </c:numCache>
            </c:numRef>
          </c:val>
          <c:extLst>
            <c:ext xmlns:c16="http://schemas.microsoft.com/office/drawing/2014/chart" uri="{C3380CC4-5D6E-409C-BE32-E72D297353CC}">
              <c16:uniqueId val="{00000006-2FF8-4550-BCE4-6102B897712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2.66</c:v>
                </c:pt>
                <c:pt idx="2">
                  <c:v>#N/A</c:v>
                </c:pt>
                <c:pt idx="3">
                  <c:v>3.43</c:v>
                </c:pt>
                <c:pt idx="4">
                  <c:v>#N/A</c:v>
                </c:pt>
                <c:pt idx="5">
                  <c:v>4.12</c:v>
                </c:pt>
                <c:pt idx="6">
                  <c:v>#N/A</c:v>
                </c:pt>
                <c:pt idx="7">
                  <c:v>3.61</c:v>
                </c:pt>
                <c:pt idx="8">
                  <c:v>#N/A</c:v>
                </c:pt>
                <c:pt idx="9">
                  <c:v>5.4</c:v>
                </c:pt>
              </c:numCache>
            </c:numRef>
          </c:val>
          <c:extLst>
            <c:ext xmlns:c16="http://schemas.microsoft.com/office/drawing/2014/chart" uri="{C3380CC4-5D6E-409C-BE32-E72D297353CC}">
              <c16:uniqueId val="{00000007-2FF8-4550-BCE4-6102B8977123}"/>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21.5</c:v>
                </c:pt>
                <c:pt idx="2">
                  <c:v>#N/A</c:v>
                </c:pt>
                <c:pt idx="3">
                  <c:v>21.74</c:v>
                </c:pt>
                <c:pt idx="4">
                  <c:v>#N/A</c:v>
                </c:pt>
                <c:pt idx="5">
                  <c:v>22.78</c:v>
                </c:pt>
                <c:pt idx="6">
                  <c:v>#N/A</c:v>
                </c:pt>
                <c:pt idx="7">
                  <c:v>22.87</c:v>
                </c:pt>
                <c:pt idx="8">
                  <c:v>#N/A</c:v>
                </c:pt>
                <c:pt idx="9">
                  <c:v>21.62</c:v>
                </c:pt>
              </c:numCache>
            </c:numRef>
          </c:val>
          <c:extLst>
            <c:ext xmlns:c16="http://schemas.microsoft.com/office/drawing/2014/chart" uri="{C3380CC4-5D6E-409C-BE32-E72D297353CC}">
              <c16:uniqueId val="{00000008-2FF8-4550-BCE4-6102B8977123}"/>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2FF8-4550-BCE4-6102B89771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6592</c:v>
                </c:pt>
                <c:pt idx="5">
                  <c:v>6615</c:v>
                </c:pt>
                <c:pt idx="8">
                  <c:v>6030</c:v>
                </c:pt>
                <c:pt idx="11">
                  <c:v>5941</c:v>
                </c:pt>
                <c:pt idx="14">
                  <c:v>5556</c:v>
                </c:pt>
              </c:numCache>
            </c:numRef>
          </c:val>
          <c:extLst>
            <c:ext xmlns:c16="http://schemas.microsoft.com/office/drawing/2014/chart" uri="{C3380CC4-5D6E-409C-BE32-E72D297353CC}">
              <c16:uniqueId val="{00000000-DBDF-4DE2-A9B4-9FEA6C9792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F-4DE2-A9B4-9FEA6C9792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10</c:v>
                </c:pt>
                <c:pt idx="6">
                  <c:v>9</c:v>
                </c:pt>
                <c:pt idx="9">
                  <c:v>166</c:v>
                </c:pt>
                <c:pt idx="12">
                  <c:v>8</c:v>
                </c:pt>
              </c:numCache>
            </c:numRef>
          </c:val>
          <c:extLst>
            <c:ext xmlns:c16="http://schemas.microsoft.com/office/drawing/2014/chart" uri="{C3380CC4-5D6E-409C-BE32-E72D297353CC}">
              <c16:uniqueId val="{00000002-DBDF-4DE2-A9B4-9FEA6C9792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174</c:v>
                </c:pt>
                <c:pt idx="3">
                  <c:v>141</c:v>
                </c:pt>
                <c:pt idx="6">
                  <c:v>170</c:v>
                </c:pt>
                <c:pt idx="9">
                  <c:v>286</c:v>
                </c:pt>
                <c:pt idx="12">
                  <c:v>156</c:v>
                </c:pt>
              </c:numCache>
            </c:numRef>
          </c:val>
          <c:extLst>
            <c:ext xmlns:c16="http://schemas.microsoft.com/office/drawing/2014/chart" uri="{C3380CC4-5D6E-409C-BE32-E72D297353CC}">
              <c16:uniqueId val="{00000003-DBDF-4DE2-A9B4-9FEA6C9792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864</c:v>
                </c:pt>
                <c:pt idx="3">
                  <c:v>763</c:v>
                </c:pt>
                <c:pt idx="6">
                  <c:v>756</c:v>
                </c:pt>
                <c:pt idx="9">
                  <c:v>745</c:v>
                </c:pt>
                <c:pt idx="12">
                  <c:v>730</c:v>
                </c:pt>
              </c:numCache>
            </c:numRef>
          </c:val>
          <c:extLst>
            <c:ext xmlns:c16="http://schemas.microsoft.com/office/drawing/2014/chart" uri="{C3380CC4-5D6E-409C-BE32-E72D297353CC}">
              <c16:uniqueId val="{00000004-DBDF-4DE2-A9B4-9FEA6C9792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F-4DE2-A9B4-9FEA6C9792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F-4DE2-A9B4-9FEA6C9792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5362</c:v>
                </c:pt>
                <c:pt idx="3">
                  <c:v>5533</c:v>
                </c:pt>
                <c:pt idx="6">
                  <c:v>5016</c:v>
                </c:pt>
                <c:pt idx="9">
                  <c:v>4863</c:v>
                </c:pt>
                <c:pt idx="12">
                  <c:v>4790</c:v>
                </c:pt>
              </c:numCache>
            </c:numRef>
          </c:val>
          <c:extLst>
            <c:ext xmlns:c16="http://schemas.microsoft.com/office/drawing/2014/chart" uri="{C3380CC4-5D6E-409C-BE32-E72D297353CC}">
              <c16:uniqueId val="{00000007-DBDF-4DE2-A9B4-9FEA6C9792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-168</c:v>
                </c:pt>
                <c:pt idx="5">
                  <c:v>#N/A</c:v>
                </c:pt>
                <c:pt idx="6">
                  <c:v>#N/A</c:v>
                </c:pt>
                <c:pt idx="7">
                  <c:v>-79</c:v>
                </c:pt>
                <c:pt idx="8">
                  <c:v>#N/A</c:v>
                </c:pt>
                <c:pt idx="9">
                  <c:v>#N/A</c:v>
                </c:pt>
                <c:pt idx="10">
                  <c:v>119</c:v>
                </c:pt>
                <c:pt idx="11">
                  <c:v>#N/A</c:v>
                </c:pt>
                <c:pt idx="12">
                  <c:v>#N/A</c:v>
                </c:pt>
                <c:pt idx="13">
                  <c:v>128</c:v>
                </c:pt>
                <c:pt idx="14">
                  <c:v>#N/A</c:v>
                </c:pt>
              </c:numCache>
            </c:numRef>
          </c:val>
          <c:smooth val="0"/>
          <c:extLst>
            <c:ext xmlns:c16="http://schemas.microsoft.com/office/drawing/2014/chart" uri="{C3380CC4-5D6E-409C-BE32-E72D297353CC}">
              <c16:uniqueId val="{00000008-DBDF-4DE2-A9B4-9FEA6C9792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55518</c:v>
                </c:pt>
                <c:pt idx="5">
                  <c:v>51634</c:v>
                </c:pt>
                <c:pt idx="8">
                  <c:v>51441</c:v>
                </c:pt>
                <c:pt idx="11">
                  <c:v>50722</c:v>
                </c:pt>
                <c:pt idx="14">
                  <c:v>49788</c:v>
                </c:pt>
              </c:numCache>
            </c:numRef>
          </c:val>
          <c:extLst>
            <c:ext xmlns:c16="http://schemas.microsoft.com/office/drawing/2014/chart" uri="{C3380CC4-5D6E-409C-BE32-E72D297353CC}">
              <c16:uniqueId val="{00000000-5FF9-4A05-8CEA-5ADF7E3CE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3020</c:v>
                </c:pt>
                <c:pt idx="5">
                  <c:v>3104</c:v>
                </c:pt>
                <c:pt idx="8">
                  <c:v>2823</c:v>
                </c:pt>
                <c:pt idx="11">
                  <c:v>2423</c:v>
                </c:pt>
                <c:pt idx="14">
                  <c:v>2548</c:v>
                </c:pt>
              </c:numCache>
            </c:numRef>
          </c:val>
          <c:extLst>
            <c:ext xmlns:c16="http://schemas.microsoft.com/office/drawing/2014/chart" uri="{C3380CC4-5D6E-409C-BE32-E72D297353CC}">
              <c16:uniqueId val="{00000001-5FF9-4A05-8CEA-5ADF7E3CE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31961</c:v>
                </c:pt>
                <c:pt idx="5">
                  <c:v>31282</c:v>
                </c:pt>
                <c:pt idx="8">
                  <c:v>31963</c:v>
                </c:pt>
                <c:pt idx="11">
                  <c:v>29046</c:v>
                </c:pt>
                <c:pt idx="14">
                  <c:v>32935</c:v>
                </c:pt>
              </c:numCache>
            </c:numRef>
          </c:val>
          <c:extLst>
            <c:ext xmlns:c16="http://schemas.microsoft.com/office/drawing/2014/chart" uri="{C3380CC4-5D6E-409C-BE32-E72D297353CC}">
              <c16:uniqueId val="{00000002-5FF9-4A05-8CEA-5ADF7E3CE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9-4A05-8CEA-5ADF7E3CE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9-4A05-8CEA-5ADF7E3CE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c:v>
                </c:pt>
                <c:pt idx="3">
                  <c:v>27</c:v>
                </c:pt>
                <c:pt idx="6">
                  <c:v>26</c:v>
                </c:pt>
                <c:pt idx="9">
                  <c:v>45</c:v>
                </c:pt>
                <c:pt idx="12">
                  <c:v>23</c:v>
                </c:pt>
              </c:numCache>
            </c:numRef>
          </c:val>
          <c:extLst>
            <c:ext xmlns:c16="http://schemas.microsoft.com/office/drawing/2014/chart" uri="{C3380CC4-5D6E-409C-BE32-E72D297353CC}">
              <c16:uniqueId val="{00000005-5FF9-4A05-8CEA-5ADF7E3CE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5362</c:v>
                </c:pt>
                <c:pt idx="3">
                  <c:v>4817</c:v>
                </c:pt>
                <c:pt idx="6">
                  <c:v>4835</c:v>
                </c:pt>
                <c:pt idx="9">
                  <c:v>4842</c:v>
                </c:pt>
                <c:pt idx="12">
                  <c:v>4764</c:v>
                </c:pt>
              </c:numCache>
            </c:numRef>
          </c:val>
          <c:extLst>
            <c:ext xmlns:c16="http://schemas.microsoft.com/office/drawing/2014/chart" uri="{C3380CC4-5D6E-409C-BE32-E72D297353CC}">
              <c16:uniqueId val="{00000006-5FF9-4A05-8CEA-5ADF7E3CE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1690</c:v>
                </c:pt>
                <c:pt idx="3">
                  <c:v>1710</c:v>
                </c:pt>
                <c:pt idx="6">
                  <c:v>3138</c:v>
                </c:pt>
                <c:pt idx="9">
                  <c:v>3864</c:v>
                </c:pt>
                <c:pt idx="12">
                  <c:v>3673</c:v>
                </c:pt>
              </c:numCache>
            </c:numRef>
          </c:val>
          <c:extLst>
            <c:ext xmlns:c16="http://schemas.microsoft.com/office/drawing/2014/chart" uri="{C3380CC4-5D6E-409C-BE32-E72D297353CC}">
              <c16:uniqueId val="{00000007-5FF9-4A05-8CEA-5ADF7E3CE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11135</c:v>
                </c:pt>
                <c:pt idx="3">
                  <c:v>9169</c:v>
                </c:pt>
                <c:pt idx="6">
                  <c:v>7362</c:v>
                </c:pt>
                <c:pt idx="9">
                  <c:v>6801</c:v>
                </c:pt>
                <c:pt idx="12">
                  <c:v>6611</c:v>
                </c:pt>
              </c:numCache>
            </c:numRef>
          </c:val>
          <c:extLst>
            <c:ext xmlns:c16="http://schemas.microsoft.com/office/drawing/2014/chart" uri="{C3380CC4-5D6E-409C-BE32-E72D297353CC}">
              <c16:uniqueId val="{00000008-5FF9-4A05-8CEA-5ADF7E3CE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57</c:v>
                </c:pt>
                <c:pt idx="6">
                  <c:v>51</c:v>
                </c:pt>
                <c:pt idx="9">
                  <c:v>44</c:v>
                </c:pt>
                <c:pt idx="12">
                  <c:v>38</c:v>
                </c:pt>
              </c:numCache>
            </c:numRef>
          </c:val>
          <c:extLst>
            <c:ext xmlns:c16="http://schemas.microsoft.com/office/drawing/2014/chart" uri="{C3380CC4-5D6E-409C-BE32-E72D297353CC}">
              <c16:uniqueId val="{00000009-5FF9-4A05-8CEA-5ADF7E3CE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47864</c:v>
                </c:pt>
                <c:pt idx="3">
                  <c:v>46103</c:v>
                </c:pt>
                <c:pt idx="6">
                  <c:v>45400</c:v>
                </c:pt>
                <c:pt idx="9">
                  <c:v>45912</c:v>
                </c:pt>
                <c:pt idx="12">
                  <c:v>46435</c:v>
                </c:pt>
              </c:numCache>
            </c:numRef>
          </c:val>
          <c:extLst>
            <c:ext xmlns:c16="http://schemas.microsoft.com/office/drawing/2014/chart" uri="{C3380CC4-5D6E-409C-BE32-E72D297353CC}">
              <c16:uniqueId val="{0000000A-5FF9-4A05-8CEA-5ADF7E3CE9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F9-4A05-8CEA-5ADF7E3CE9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7453</c:v>
                </c:pt>
                <c:pt idx="1">
                  <c:v>7046</c:v>
                </c:pt>
                <c:pt idx="2">
                  <c:v>7139</c:v>
                </c:pt>
              </c:numCache>
            </c:numRef>
          </c:val>
          <c:extLst>
            <c:ext xmlns:c16="http://schemas.microsoft.com/office/drawing/2014/chart" uri="{C3380CC4-5D6E-409C-BE32-E72D297353CC}">
              <c16:uniqueId val="{00000000-4A41-49C0-AD0A-C6EB9CC0C0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6235</c:v>
                </c:pt>
                <c:pt idx="1">
                  <c:v>4138</c:v>
                </c:pt>
                <c:pt idx="2">
                  <c:v>4841</c:v>
                </c:pt>
              </c:numCache>
            </c:numRef>
          </c:val>
          <c:extLst>
            <c:ext xmlns:c16="http://schemas.microsoft.com/office/drawing/2014/chart" uri="{C3380CC4-5D6E-409C-BE32-E72D297353CC}">
              <c16:uniqueId val="{00000001-4A41-49C0-AD0A-C6EB9CC0C0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18692</c:v>
                </c:pt>
                <c:pt idx="1">
                  <c:v>18384</c:v>
                </c:pt>
                <c:pt idx="2">
                  <c:v>21092</c:v>
                </c:pt>
              </c:numCache>
            </c:numRef>
          </c:val>
          <c:extLst>
            <c:ext xmlns:c16="http://schemas.microsoft.com/office/drawing/2014/chart" uri="{C3380CC4-5D6E-409C-BE32-E72D297353CC}">
              <c16:uniqueId val="{00000002-4A41-49C0-AD0A-C6EB9CC0C0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{BDC7C426-F3A7-4E2A-A0DF-84738CD4E580}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7BB-48A3-8585-7DAA3FA9EA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{EB4443E9-FE33-441A-83FC-DDE427E79832}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BB-48A3-8585-7DAA3FA9EA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{7D05D998-805A-4293-878B-D4CA1D4E53B7}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BB-48A3-8585-7DAA3FA9EA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{610B640F-17E9-4908-8385-AC7DB384DB84}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BB-48A3-8585-7DAA3FA9EA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{B90F142E-C9F1-4C8B-8E75-34BBB0E9AEDD}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BB-48A3-8585-7DAA3FA9EA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{7CF348C7-08B6-4FC0-92CF-4AF2B7F84C21}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7BB-48A3-8585-7DAA3FA9EA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{4841932E-E5EB-4E3B-BD8C-4AABE12F9543}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7BB-48A3-8585-7DAA3FA9EA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{1ABC9A25-769B-490A-AC8A-DD7A7B6EFC61}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7BB-48A3-8585-7DAA3FA9EA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{AE717758-2778-4669-97B6-BE2B231840A3}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7BB-48A3-8585-7DAA3FA9EA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57.3</c:v>
                </c:pt>
                <c:pt idx="16">
                  <c:v>58.7</c:v>
                </c:pt>
                <c:pt idx="24">
                  <c:v>60.2</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BB-48A3-8585-7DAA3FA9EA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{5D57DDE2-67DB-4481-B8C9-4BB9EDA2752B}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7BB-48A3-8585-7DAA3FA9EA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{07A4E0BF-0C0A-4720-A32D-9ABBCBC3AA84}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BB-48A3-8585-7DAA3FA9EA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{A1C9C0D7-91BE-41D8-B4E3-D414743C9429}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BB-48A3-8585-7DAA3FA9EA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{7340694F-E86F-4192-BB50-0DA8FD50393A}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BB-48A3-8585-7DAA3FA9EA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{81D73EC2-A369-4C7E-91D2-786C400CA036}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BB-48A3-8585-7DAA3FA9EA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{52FBAEDD-CBEF-424C-97A9-E4C0053C5A2A}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7BB-48A3-8585-7DAA3FA9EA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{2624B079-E1F1-4584-8207-10E332F82CCE}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7BB-48A3-8585-7DAA3FA9EA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{BD1E58AA-96E7-45C8-BE8D-91542B03E244}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7BB-48A3-8585-7DAA3FA9EA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{3A7CEAE4-94A1-41A5-A0ED-DCB30F29B37B}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7BB-48A3-8585-7DAA3FA9EA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B7BB-48A3-8585-7DAA3FA9EA4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{FF570551-AD56-4B70-81FC-81340743843E}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F6-4563-A039-26623D5D0C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{F42F61DA-F128-4D91-926C-42909FA0FBFA}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6-4563-A039-26623D5D0C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{B27D4D9C-C06B-4FF2-A1A8-BC830F06C727}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6-4563-A039-26623D5D0C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{2C6B7846-8F75-495D-BF80-E38D277355AF}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6-4563-A039-26623D5D0C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{DF0AA95D-50BE-4DC5-99F2-9229FDD50D65}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6-4563-A039-26623D5D0C4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{EEB8C02F-AE7A-4248-9647-9C499F87671B}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F6-4563-A039-26623D5D0C4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{E9D813EA-91E4-46EB-A123-7F104274D348}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F6-4563-A039-26623D5D0C4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{21531CE7-F4FF-4B7F-991F-5A204FD2A792}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F6-4563-A039-26623D5D0C4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{4B7B2784-B32D-4B39-BA5D-9499DA6859F9}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F6-4563-A039-26623D5D0C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-0.6</c:v>
                </c:pt>
                <c:pt idx="24">
                  <c:v>-0.2</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F6-4563-A039-26623D5D0C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{A0ADFB0D-44B6-421F-8EDD-3DFF345ED73B}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F6-4563-A039-26623D5D0C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{3E49F794-D88A-4053-AB73-34282C1910D0}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6-4563-A039-26623D5D0C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{AFBA58EF-F0ED-4CB1-A765-7450695D4195}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6-4563-A039-26623D5D0C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{BC34DB48-928A-426F-8431-D3C9DF2FFF85}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6-4563-A039-26623D5D0C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{AF361D2A-8458-4233-8598-0DF8F229FBC0}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6-4563-A039-26623D5D0C4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{F30473B7-5CD5-4A89-8EDD-BFB7E195DD63}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F6-4563-A039-26623D5D0C4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{C431AB40-764E-4F5B-973B-B92E0464A87D}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F6-4563-A039-26623D5D0C4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{48A64882-EE08-4EDB-8F23-CF16805A6FDE}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F6-4563-A039-26623D5D0C4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{7C2B4CA0-709C-491E-8592-C80DE32DF5EE}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F6-4563-A039-26623D5D0C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5FF6-4563-A039-26623D5D0C4D}"/>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44AFC97-F2E6-48E8-8611-1A305ABFB7A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BB1E5C6-9FA2-4CFE-B4AF-8FB2AD7AD97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元利償還金等、算入公債費等ともに減少傾向にあるものの、算入公債費等の減少幅が大きいため、分子は増加傾向にあり、実質公債費比率は上昇傾向となっているが、健全な水準を保っている。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これまで、普通建設事業における主な財源であった合併特例事業債が、発行可能上限に近づいてきていることから、他の起債に頼らざるを得ない状況となり、交付税算入率が合併特例事業債全盛期よりも減少傾向となってきている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今後も、計画的な繰上償還の実施や</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有利な起債</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の活用などにより、元利償還金と算入公債費のバランスを考慮した健全な財政運営に努める。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将来負担額を充当可能財源等が上回り、将来負担比率は、数値なしとなっている。ここ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年間の推移をみると、その差額に大きな変化はない。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を活用していること、また合併特例措置終了後の将来の負担を見越した計画的な基金の積立を行っていることなどが要因である。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や適正な基金の活用に努め、引き続き健全財政を堅持していく。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末の基金残高は、普通会計で約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これは、令和元年東日本台風災害に対する支出が一段落したことで、減債基金で約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小・中学校施設整備基金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などの積立を行うことができたことが主な要因である。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新たな感染症や大規模災害など不測の事態への対応に加え、公共施設の老朽化対策など、今後の財政需要の増大にも適切に対応していけるように一定額を確保していくことを予定している。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・地域振興基金：合併後の地域振興施策の推進に要する経費の財源に充てる。</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・小・中学校施設整備基金：臼田地区新小学校建設事業などへ充当するため、約</a:t>
          </a: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万円を積み立てたことによる増額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・公共施設等適正管理推進基金：公共施設等の集約化・複合化、老朽化対策などの推進のため、約</a:t>
          </a: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億円を積み立てたことによる増額</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・保育所施設整備基金：中込地区新保育所建設事業へ充当するため取崩を予定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これは、住宅新築資金等貸付事業会計の廃止に伴い、住宅新築資金等貸付事業債償還準備基金を積み立てたことによる増額である。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当初予算編成において、一定額の取り崩しが不可欠となっているが、財源調整をしながら現状程度の額を目安に維持していく予定である。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これは、年度末に生じる財源調整を行った結果により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令和元年東日本台風災害による起債の償還が本格的に始まるため、当初予算編成において、一定額の取崩が不可欠となっているが、財源調整をしながら単年度の公債費と同規模程度の額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2E1CA1-9322-4FE8-8A2D-3EE0786E2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D6267DC-6A55-469C-8DB7-06BEB1CE2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076A345-DE15-47ED-AC66-DEE5D949F65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9956478-C37E-4B5F-BB25-2F43D08DA50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0982AB6-12F9-4491-8155-C79DCA998DD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D0CFFFA-7FD9-49F2-9167-A460C7E8FE9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3D20815-70D2-4535-8758-C1B53B12689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6DDCA32-DB8A-4D53-A627-4BAA93A63A5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B223C93-B632-4517-86C4-8AB3E69AF80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A44372A-AC0B-41E3-8DA4-ECF19BE35E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A1FAC86-5053-46F0-BD9A-E59D7214CC0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05D2AE2-EC65-4AB9-9F25-308F7861238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6127910-3976-4AC0-BD2A-FFA9A8CD72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C5DCE1E-6512-4640-A6AA-496F4232F08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4B05D68-262A-4FF1-9DFD-244232A7BF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729F4EB-8BB2-4299-978B-BBC41055936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AF95340-0B75-4849-8DC9-3D30E819A6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D242146-B548-4945-873D-E77D90CF04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8507467-5B11-43BF-A59C-F79A202C8B4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BBBCDB8-1FE3-4D02-93E9-B18C6A1D0F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A6E5953-D47F-4DBA-AED0-1724FE0D45F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EBA5E0-FB4F-49DD-8A3C-CA12E6601E9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C7F78C-D508-4801-9D05-E381887C3A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2C42072-E5AD-4474-99A5-CF27B120E86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BD13B5F-46D0-4217-ADFF-6D3FC57BB94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015E98B-4790-4BEF-BEA8-C2605AD8A4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2343FE-F752-496B-9838-1422B08A8F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C582F3C-7CEF-456D-B43B-E52B1E0230B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A7BA3A0-77AB-4930-A22F-876C8833EA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1386D0-D30A-47D6-8F45-1F0F3DA628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B590C0C-C2D9-41AC-B960-17A3BE5937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689A4E1-7D0B-41EE-A784-3190BBAB2B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5D4F071-BC28-4CF4-AFFB-C13D8D2F1C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48833E9-3124-490D-8B0D-C3F8B00F2A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9208885-1287-430B-9F69-AD3930A5740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1D8CFC0-44A7-4B56-8975-0D5189E603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DB9B3BB-EE49-45CC-8FBC-5723A52B9B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1A08D3A-D45F-461D-953C-D4D2CEF030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C9B900F-49EE-4033-A875-83617C1B0B0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F4C1DF5-B814-4384-BE84-F56FA4FE5DC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D726650-5E30-443D-83F1-C0D4EF0811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DDAAD88-43FC-458F-B71E-DEF121ABFD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D607F6E-A896-4A35-A0EE-2E8017ECCFE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4062197-D08A-45CF-A404-3D24470D597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CFA09E0-C921-4412-93BB-90DF0A2B4A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72DD66C-7450-4AEE-8924-181B6A56D17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0CBFF43-ED93-49BC-91E9-91EB1003AF5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65FC03E-453E-46E6-8BD8-06C1F8E283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6CD8568-EB8F-4AA2-85E7-219EAD91F22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A6D7278-C5FE-42A0-A62F-F56835BC3EE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528531F-3A45-42D1-BF07-B1B8B6FA21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0CF18E2-2064-4C34-9210-BD470E0DAD8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F6F97C6-06FF-4B11-97BC-9F3C0EE9E1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51F2C0E-EC2D-46F5-A3DE-BF6B36E668F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5841269-F897-4B93-A9FA-69F3F32D8A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7AD9003-0D33-414F-98C7-21A6A0AEAF8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2132391-6D17-4A5B-8241-F961D34325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当市では、平成２８年度に策定し、令和３年度に改訂を行った公共施設等総合管理計画において、公共施設等の延べ床面積を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％削減するという目標を掲げ、本計画に基づく個別施設計画により、施設の更新、改修や維持管理の効率化を含めた適正化を計画的に進めている。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有形固定資産減価償却率においては、上昇傾向にあるため引き続き個別施設計画に基づく施設の適正化を進めていく必要がある。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1D3CC99-9D15-473F-93DB-94532E4C5B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BFC21D0-3EEE-4128-99D6-77372A871F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DCCE39B-A474-4D71-A4E6-8029A50FB61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F31399C-4D87-466B-9F89-371694C01B8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BBB5A6D4-944F-4897-87CF-9C48B656F47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5694705-6B52-4BCE-BB50-BDDB6AD07A3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77BA0002-41C9-46AC-A0D3-E923B94269C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7DCA291-0D23-4C3E-B2C8-359F3B1A536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A4800B5-6719-4D70-AE03-25C2389F6A9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35EFFD0-8053-4B16-A76F-751A8DCB60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A28E4B2-22E8-46E9-8788-7CDC357101E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216256E-9DF8-4435-842D-E040ADFEA8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98B8DCC-09D2-4524-9033-1387DDA54E0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0E78BA4-4432-45F9-A25B-CDAB6E0DD0C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3686B69-E851-4F33-AE21-7BA0CAEA39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67325F2-9865-4BA5-B3EA-5823E6FFDC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B745FCA0-8EA3-446B-A5F8-B50BE3D5D504}"/>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70B1F903-3604-4C8D-840E-015B094F56E8}"/>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739D0FC8-E05A-40D3-8625-5BA8AC5F3CBC}"/>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7572B633-0D00-4450-9343-52B97A00BA21}"/>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BAC4C83C-4E71-4FA6-B6AD-BBEC08B620EF}"/>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66C7788D-F055-4970-8AA7-95D4123692C7}"/>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40D4F85A-69EC-4867-8F33-5CBE846C4512}"/>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811CCA03-72BC-4EE8-86B6-0DFFA6E964F1}"/>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CC9F1570-7742-4939-BBAC-0E3B8B085085}"/>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E7513E06-B6FC-455D-84F8-5AB05503A16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5423CA6E-48C7-4136-A547-F6F3FF359B54}"/>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58D41EA-AAF3-4B61-B6B7-286A20997ED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95BA009-CFC7-4758-A2D1-9DD8988D36B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E300C17-80AA-4BB1-85F8-CEC58DE6EDD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5DC4E7C-901A-4D94-ADA1-23FB1C6CA4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0E4EB9F-18C0-4AE6-AFF6-DC6EB4C834B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91" name="楕円 90">
          <a:extLst>
            <a:ext uri="{FF2B5EF4-FFF2-40B4-BE49-F238E27FC236}">
              <a16:creationId xmlns:a16="http://schemas.microsoft.com/office/drawing/2014/main" id="{1BD130B4-8AAF-4C32-AC10-F53BAD57D549}"/>
            </a:ext>
          </a:extLst>
        </xdr:cNvPr>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150724</xdr:rowOff>
    </xdr:from>
    <xdr:ext cx="405111" cy="259045"/>
    <xdr:sp macro="" textlink="">
      <xdr:nvSpPr>
        <xdr:cNvPr id="92" name="有形固定資産減価償却率該当値テキスト">
          <a:extLst>
            <a:ext uri="{FF2B5EF4-FFF2-40B4-BE49-F238E27FC236}">
              <a16:creationId xmlns:a16="http://schemas.microsoft.com/office/drawing/2014/main" id="{C7BE1228-F6F3-4F90-A399-435BEE19B0F1}"/>
            </a:ext>
          </a:extLst>
        </xdr:cNvPr>
        <xdr:cNvSpPr txBox="1"/>
      </xdr:nvSpPr>
      <xdr:spPr>
        <a:xfrm>
          <a:off x="4813300" y="589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3" name="楕円 92">
          <a:extLst>
            <a:ext uri="{FF2B5EF4-FFF2-40B4-BE49-F238E27FC236}">
              <a16:creationId xmlns:a16="http://schemas.microsoft.com/office/drawing/2014/main" id="{13CF01E1-7201-41BE-BB90-C03A488AB0F4}"/>
            </a:ext>
          </a:extLst>
        </xdr:cNvPr>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31</xdr:row>
      <xdr:rowOff>7197</xdr:rowOff>
    </xdr:to>
    <xdr:cxnSp macro="">
      <xdr:nvCxnSpPr>
        <xdr:cNvPr id="94" name="直線コネクタ 93">
          <a:extLst>
            <a:ext uri="{FF2B5EF4-FFF2-40B4-BE49-F238E27FC236}">
              <a16:creationId xmlns:a16="http://schemas.microsoft.com/office/drawing/2014/main" id="{F98DBD9C-AC96-48D1-9F7B-A6E01666BE78}"/>
            </a:ext>
          </a:extLst>
        </xdr:cNvPr>
        <xdr:cNvCxnSpPr/>
      </xdr:nvCxnSpPr>
      <xdr:spPr>
        <a:xfrm>
          <a:off x="4051300" y="603969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95" name="楕円 94">
          <a:extLst>
            <a:ext uri="{FF2B5EF4-FFF2-40B4-BE49-F238E27FC236}">
              <a16:creationId xmlns:a16="http://schemas.microsoft.com/office/drawing/2014/main" id="{65AA868F-5495-4C9F-9F7B-EA7F1729F331}"/>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124672</xdr:rowOff>
    </xdr:to>
    <xdr:cxnSp macro="">
      <xdr:nvCxnSpPr>
        <xdr:cNvPr id="96" name="直線コネクタ 95">
          <a:extLst>
            <a:ext uri="{FF2B5EF4-FFF2-40B4-BE49-F238E27FC236}">
              <a16:creationId xmlns:a16="http://schemas.microsoft.com/office/drawing/2014/main" id="{BD6386E5-3EDC-4CD7-951A-5A7F3CC50730}"/>
            </a:ext>
          </a:extLst>
        </xdr:cNvPr>
        <xdr:cNvCxnSpPr/>
      </xdr:nvCxnSpPr>
      <xdr:spPr>
        <a:xfrm>
          <a:off x="3289300" y="598572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97" name="楕円 96">
          <a:extLst>
            <a:ext uri="{FF2B5EF4-FFF2-40B4-BE49-F238E27FC236}">
              <a16:creationId xmlns:a16="http://schemas.microsoft.com/office/drawing/2014/main" id="{92CBA15B-33F4-4C5A-9FE4-9D9125B0035F}"/>
            </a:ext>
          </a:extLst>
        </xdr:cNvPr>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70697</xdr:rowOff>
    </xdr:to>
    <xdr:cxnSp macro="">
      <xdr:nvCxnSpPr>
        <xdr:cNvPr id="98" name="直線コネクタ 97">
          <a:extLst>
            <a:ext uri="{FF2B5EF4-FFF2-40B4-BE49-F238E27FC236}">
              <a16:creationId xmlns:a16="http://schemas.microsoft.com/office/drawing/2014/main" id="{5B34AADF-2FC8-4FF9-8D10-688C5B68E50C}"/>
            </a:ext>
          </a:extLst>
        </xdr:cNvPr>
        <xdr:cNvCxnSpPr/>
      </xdr:nvCxnSpPr>
      <xdr:spPr>
        <a:xfrm>
          <a:off x="2527300" y="593534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119380</xdr:rowOff>
    </xdr:from>
    <xdr:to>
      <xdr:col>7</xdr:col>
      <xdr:colOff>187325</xdr:colOff>
      <xdr:row>30</xdr:row>
      <xdr:rowOff>49530</xdr:rowOff>
    </xdr:to>
    <xdr:sp macro="" textlink="">
      <xdr:nvSpPr>
        <xdr:cNvPr id="99" name="楕円 98">
          <a:extLst>
            <a:ext uri="{FF2B5EF4-FFF2-40B4-BE49-F238E27FC236}">
              <a16:creationId xmlns:a16="http://schemas.microsoft.com/office/drawing/2014/main" id="{ABAFE0E7-ABC5-43A0-ABA6-DD0521D092E6}"/>
            </a:ext>
          </a:extLst>
        </xdr:cNvPr>
        <xdr:cNvSpPr/>
      </xdr:nvSpPr>
      <xdr:spPr>
        <a:xfrm>
          <a:off x="1714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20320</xdr:rowOff>
    </xdr:to>
    <xdr:cxnSp macro="">
      <xdr:nvCxnSpPr>
        <xdr:cNvPr id="100" name="直線コネクタ 99">
          <a:extLst>
            <a:ext uri="{FF2B5EF4-FFF2-40B4-BE49-F238E27FC236}">
              <a16:creationId xmlns:a16="http://schemas.microsoft.com/office/drawing/2014/main" id="{820EB60C-DD88-4111-B438-852E56BE8D29}"/>
            </a:ext>
          </a:extLst>
        </xdr:cNvPr>
        <xdr:cNvCxnSpPr/>
      </xdr:nvCxnSpPr>
      <xdr:spPr>
        <a:xfrm>
          <a:off x="1765300" y="591375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a:extLst>
            <a:ext uri="{FF2B5EF4-FFF2-40B4-BE49-F238E27FC236}">
              <a16:creationId xmlns:a16="http://schemas.microsoft.com/office/drawing/2014/main" id="{200B249F-2BCE-40FD-A476-07BB94657B7B}"/>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899BCC26-5F5C-4BE7-BC0A-2DDED739C865}"/>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9FF57497-53FB-455D-A868-E05D93B16664}"/>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24667EC5-935E-414B-8AC8-FC238068BE08}"/>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105" name="n_1mainValue有形固定資産減価償却率">
          <a:extLst>
            <a:ext uri="{FF2B5EF4-FFF2-40B4-BE49-F238E27FC236}">
              <a16:creationId xmlns:a16="http://schemas.microsoft.com/office/drawing/2014/main" id="{BB4E410E-6373-4581-AD88-BA8A215FA1C6}"/>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6" name="n_2mainValue有形固定資産減価償却率">
          <a:extLst>
            <a:ext uri="{FF2B5EF4-FFF2-40B4-BE49-F238E27FC236}">
              <a16:creationId xmlns:a16="http://schemas.microsoft.com/office/drawing/2014/main" id="{65E96394-5E84-4D0F-A786-AADD71EFEA20}"/>
            </a:ext>
          </a:extLst>
        </xdr:cNvPr>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107" name="n_3mainValue有形固定資産減価償却率">
          <a:extLst>
            <a:ext uri="{FF2B5EF4-FFF2-40B4-BE49-F238E27FC236}">
              <a16:creationId xmlns:a16="http://schemas.microsoft.com/office/drawing/2014/main" id="{A9148293-778B-4CC4-B6A3-83E9EEE5CFC1}"/>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108" name="n_4mainValue有形固定資産減価償却率">
          <a:extLst>
            <a:ext uri="{FF2B5EF4-FFF2-40B4-BE49-F238E27FC236}">
              <a16:creationId xmlns:a16="http://schemas.microsoft.com/office/drawing/2014/main" id="{CC6348F4-FD09-47B5-95FC-5CCCBDBAFE83}"/>
            </a:ext>
          </a:extLst>
        </xdr:cNvPr>
        <xdr:cNvSpPr txBox="1"/>
      </xdr:nvSpPr>
      <xdr:spPr>
        <a:xfrm>
          <a:off x="1562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207E7CF-7C82-4303-8E02-51590E0345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D99FF959-FB15-43D5-84D2-2B0D77F4F2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4D48E32-25D4-4718-8160-5BFD3AC9EF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730178F-3B90-4001-A3A9-D7F7CB1DC1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C98AD648-B27B-46E1-B695-7538A2D704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EB4507C-1D41-471B-AA62-370FCD9EC2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C561EF0-59B6-4D3E-9081-89E21FACB9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7B33865-2177-466C-B411-E45A58D234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98E0D7A-639F-44FA-90F6-8DF1CEFDC65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D0F5A5A-09C3-4FD0-8352-6777347FFC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E8989A9-A57F-4D2B-BE05-267CE7D2BB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E1F5585-DB50-4B8C-B996-5B325953612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7835A16-25D4-420F-93A7-BA8F396036C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kern="0">
              <a:solidFill>
                <a:srgbClr val="000000"/>
              </a:solidFill>
              <a:effectLst/>
              <a:ea typeface="ＭＳ Ｐゴシック" panose="020B0600070205080204" pitchFamily="50" charset="-128"/>
              <a:cs typeface="ＭＳ Ｐゴシック" panose="020B0600070205080204" pitchFamily="50" charset="-128"/>
            </a:rPr>
            <a:t>　</a:t>
          </a:r>
          <a:r>
            <a:rPr lang="ja-JP" altLang="ja-JP" sz="1100" kern="0">
              <a:solidFill>
                <a:srgbClr val="000000"/>
              </a:solidFill>
              <a:effectLst/>
              <a:ea typeface="ＭＳ Ｐゴシック" panose="020B0600070205080204" pitchFamily="50" charset="-128"/>
              <a:cs typeface="ＭＳ Ｐゴシック" panose="020B0600070205080204" pitchFamily="50" charset="-128"/>
            </a:rPr>
            <a:t>令和３年度は、令和元年東日本台風災害に係る災害</a:t>
          </a:r>
          <a:r>
            <a:rPr lang="ja-JP" altLang="en-US" sz="1100" kern="0">
              <a:solidFill>
                <a:srgbClr val="000000"/>
              </a:solidFill>
              <a:effectLst/>
              <a:ea typeface="ＭＳ Ｐゴシック" panose="020B0600070205080204" pitchFamily="50" charset="-128"/>
              <a:cs typeface="ＭＳ Ｐゴシック" panose="020B0600070205080204" pitchFamily="50" charset="-128"/>
            </a:rPr>
            <a:t>普及事業債</a:t>
          </a:r>
          <a:r>
            <a:rPr lang="ja-JP" altLang="ja-JP" sz="1100" kern="0">
              <a:solidFill>
                <a:srgbClr val="000000"/>
              </a:solidFill>
              <a:effectLst/>
              <a:ea typeface="ＭＳ Ｐゴシック" panose="020B0600070205080204" pitchFamily="50" charset="-128"/>
              <a:cs typeface="ＭＳ Ｐゴシック" panose="020B0600070205080204" pitchFamily="50" charset="-128"/>
            </a:rPr>
            <a:t>の発行に伴う基準財政需要額算入見込額の増加などにより充当可能財源が増加し、債務償還比率は令和２年度から減少した。</a:t>
          </a:r>
          <a:endParaRPr lang="en-US" altLang="ja-JP" sz="1100" kern="0">
            <a:solidFill>
              <a:srgbClr val="000000"/>
            </a:solidFill>
            <a:effectLst/>
            <a:ea typeface="ＭＳ Ｐゴシック" panose="020B0600070205080204" pitchFamily="50" charset="-128"/>
            <a:cs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今後も、計画的な繰上償還や交付税措置の高い「有利な起債」を選択し、年度間調整、世代間調整などを図っていく。</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81D4280-6888-4905-A550-611424E7F1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2F53934-DC5E-426D-B5CA-98342F8A351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E224712-43EB-495F-A4B8-180641B7C99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3E1F0A75-8B10-4E39-8AA3-645CDBAB454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E060416D-C3BC-4C26-8D8A-2A12095F0E9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BE0E779-3195-4D47-A60E-5A66D94707C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3941C70-7617-400C-A470-FCEE3E7217F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FA048D5-CF32-498A-B48D-0D45AA4742B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67F0CB25-0DFF-4F72-9169-A538035EFAA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8A4DEBA2-9A78-4E20-AE8B-3B91C387EB5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8435DD0B-4A93-4AC3-ACE5-FA7F1E9E53E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E7256A5A-DDE4-4925-827B-EA10F31EF6A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35F59A92-6D2F-414E-AB8F-FD95E8B8C5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49E5AFB8-0604-435D-B39F-0AA6F74E66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B57C5B54-200F-49B7-BD7C-F51C533BBB9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A8B211B-EF1E-4D7F-B3EE-670922B496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805CF0D-B2AC-4213-84E6-2EBFFE7707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CC0D82BF-AC12-4981-83B3-64EB8E8ECC04}"/>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981816AE-B96B-456A-977A-CE2BF9DE73F8}"/>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F2D5E964-53E7-4CC6-885B-83F461142E48}"/>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1C7C812E-AEA3-4777-B03E-09DFB121C9C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4ACFA328-C89D-46F7-84C9-7553811D0A3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83C30F3A-9A2E-4B61-89E1-F2A239E4FE99}"/>
            </a:ext>
          </a:extLst>
        </xdr:cNvPr>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1DDBF7F3-B4F0-45EB-825F-5B106896EF7C}"/>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3B9E4520-1A9D-402E-BE86-70015E10261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7385C8EB-7C3C-4BD6-893B-71B5BB03F576}"/>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B0B471E4-A72C-4204-AE5A-7DC05589B8D3}"/>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440003DD-CDF8-4BE8-A7F7-2B8D594D86F1}"/>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447816F-9E0A-46BA-B83D-602E173153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28E6E23-545A-49B0-837C-A3A25837EB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D71C3AD-04FB-48F4-B662-822E85B16C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CCABC7E-A5F9-4E89-9CD5-DED705CA42B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DCD4C96-C3F0-49A4-AF47-14C1645C107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151538</xdr:rowOff>
    </xdr:from>
    <xdr:to>
      <xdr:col>76</xdr:col>
      <xdr:colOff>73025</xdr:colOff>
      <xdr:row>28</xdr:row>
      <xdr:rowOff>81688</xdr:rowOff>
    </xdr:to>
    <xdr:sp macro="" textlink="">
      <xdr:nvSpPr>
        <xdr:cNvPr id="155" name="楕円 154">
          <a:extLst>
            <a:ext uri="{FF2B5EF4-FFF2-40B4-BE49-F238E27FC236}">
              <a16:creationId xmlns:a16="http://schemas.microsoft.com/office/drawing/2014/main" id="{F279D0D9-58C8-452E-AC4F-4E0F16686C49}"/>
            </a:ext>
          </a:extLst>
        </xdr:cNvPr>
        <xdr:cNvSpPr/>
      </xdr:nvSpPr>
      <xdr:spPr>
        <a:xfrm>
          <a:off x="14744700" y="55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2965</xdr:rowOff>
    </xdr:from>
    <xdr:ext cx="469744" cy="259045"/>
    <xdr:sp macro="" textlink="">
      <xdr:nvSpPr>
        <xdr:cNvPr id="156" name="債務償還比率該当値テキスト">
          <a:extLst>
            <a:ext uri="{FF2B5EF4-FFF2-40B4-BE49-F238E27FC236}">
              <a16:creationId xmlns:a16="http://schemas.microsoft.com/office/drawing/2014/main" id="{EF9385D6-184B-4F0C-8FE0-AE9E7DCE43AD}"/>
            </a:ext>
          </a:extLst>
        </xdr:cNvPr>
        <xdr:cNvSpPr txBox="1"/>
      </xdr:nvSpPr>
      <xdr:spPr>
        <a:xfrm>
          <a:off x="14846300" y="54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67528</xdr:rowOff>
    </xdr:from>
    <xdr:to>
      <xdr:col>72</xdr:col>
      <xdr:colOff>123825</xdr:colOff>
      <xdr:row>28</xdr:row>
      <xdr:rowOff>169128</xdr:rowOff>
    </xdr:to>
    <xdr:sp macro="" textlink="">
      <xdr:nvSpPr>
        <xdr:cNvPr id="157" name="楕円 156">
          <a:extLst>
            <a:ext uri="{FF2B5EF4-FFF2-40B4-BE49-F238E27FC236}">
              <a16:creationId xmlns:a16="http://schemas.microsoft.com/office/drawing/2014/main" id="{7278C053-BAF4-46F3-AEB3-B4DD9631DF9E}"/>
            </a:ext>
          </a:extLst>
        </xdr:cNvPr>
        <xdr:cNvSpPr/>
      </xdr:nvSpPr>
      <xdr:spPr>
        <a:xfrm>
          <a:off x="14033500" y="56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30888</xdr:rowOff>
    </xdr:from>
    <xdr:to>
      <xdr:col>76</xdr:col>
      <xdr:colOff>22225</xdr:colOff>
      <xdr:row>28</xdr:row>
      <xdr:rowOff>118328</xdr:rowOff>
    </xdr:to>
    <xdr:cxnSp macro="">
      <xdr:nvCxnSpPr>
        <xdr:cNvPr id="158" name="直線コネクタ 157">
          <a:extLst>
            <a:ext uri="{FF2B5EF4-FFF2-40B4-BE49-F238E27FC236}">
              <a16:creationId xmlns:a16="http://schemas.microsoft.com/office/drawing/2014/main" id="{1EF86C7F-1E9C-446C-9378-DFD03E62E289}"/>
            </a:ext>
          </a:extLst>
        </xdr:cNvPr>
        <xdr:cNvCxnSpPr/>
      </xdr:nvCxnSpPr>
      <xdr:spPr>
        <a:xfrm flipV="1">
          <a:off x="14084300" y="5603013"/>
          <a:ext cx="711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14632</xdr:rowOff>
    </xdr:from>
    <xdr:to>
      <xdr:col>68</xdr:col>
      <xdr:colOff>123825</xdr:colOff>
      <xdr:row>28</xdr:row>
      <xdr:rowOff>116232</xdr:rowOff>
    </xdr:to>
    <xdr:sp macro="" textlink="">
      <xdr:nvSpPr>
        <xdr:cNvPr id="159" name="楕円 158">
          <a:extLst>
            <a:ext uri="{FF2B5EF4-FFF2-40B4-BE49-F238E27FC236}">
              <a16:creationId xmlns:a16="http://schemas.microsoft.com/office/drawing/2014/main" id="{941FD70B-F17F-4AFF-992B-D3B6419A80DE}"/>
            </a:ext>
          </a:extLst>
        </xdr:cNvPr>
        <xdr:cNvSpPr/>
      </xdr:nvSpPr>
      <xdr:spPr>
        <a:xfrm>
          <a:off x="13271500" y="5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65432</xdr:rowOff>
    </xdr:from>
    <xdr:to>
      <xdr:col>72</xdr:col>
      <xdr:colOff>73025</xdr:colOff>
      <xdr:row>28</xdr:row>
      <xdr:rowOff>118328</xdr:rowOff>
    </xdr:to>
    <xdr:cxnSp macro="">
      <xdr:nvCxnSpPr>
        <xdr:cNvPr id="160" name="直線コネクタ 159">
          <a:extLst>
            <a:ext uri="{FF2B5EF4-FFF2-40B4-BE49-F238E27FC236}">
              <a16:creationId xmlns:a16="http://schemas.microsoft.com/office/drawing/2014/main" id="{8A71D983-D94D-41B9-931D-63DC81F7144A}"/>
            </a:ext>
          </a:extLst>
        </xdr:cNvPr>
        <xdr:cNvCxnSpPr/>
      </xdr:nvCxnSpPr>
      <xdr:spPr>
        <a:xfrm>
          <a:off x="13322300" y="5637557"/>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18642</xdr:rowOff>
    </xdr:from>
    <xdr:to>
      <xdr:col>64</xdr:col>
      <xdr:colOff>123825</xdr:colOff>
      <xdr:row>28</xdr:row>
      <xdr:rowOff>120242</xdr:rowOff>
    </xdr:to>
    <xdr:sp macro="" textlink="">
      <xdr:nvSpPr>
        <xdr:cNvPr id="161" name="楕円 160">
          <a:extLst>
            <a:ext uri="{FF2B5EF4-FFF2-40B4-BE49-F238E27FC236}">
              <a16:creationId xmlns:a16="http://schemas.microsoft.com/office/drawing/2014/main" id="{A026DAE5-9C5D-4D09-A071-235A733C3A77}"/>
            </a:ext>
          </a:extLst>
        </xdr:cNvPr>
        <xdr:cNvSpPr/>
      </xdr:nvSpPr>
      <xdr:spPr>
        <a:xfrm>
          <a:off x="12509500" y="5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65432</xdr:rowOff>
    </xdr:from>
    <xdr:to>
      <xdr:col>68</xdr:col>
      <xdr:colOff>73025</xdr:colOff>
      <xdr:row>28</xdr:row>
      <xdr:rowOff>69442</xdr:rowOff>
    </xdr:to>
    <xdr:cxnSp macro="">
      <xdr:nvCxnSpPr>
        <xdr:cNvPr id="162" name="直線コネクタ 161">
          <a:extLst>
            <a:ext uri="{FF2B5EF4-FFF2-40B4-BE49-F238E27FC236}">
              <a16:creationId xmlns:a16="http://schemas.microsoft.com/office/drawing/2014/main" id="{4465FB33-C5B6-4A11-9C0D-AE6652A5D2D5}"/>
            </a:ext>
          </a:extLst>
        </xdr:cNvPr>
        <xdr:cNvCxnSpPr/>
      </xdr:nvCxnSpPr>
      <xdr:spPr>
        <a:xfrm flipV="1">
          <a:off x="12560300" y="5637557"/>
          <a:ext cx="762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74313</xdr:rowOff>
    </xdr:from>
    <xdr:to>
      <xdr:col>60</xdr:col>
      <xdr:colOff>123825</xdr:colOff>
      <xdr:row>29</xdr:row>
      <xdr:rowOff>4463</xdr:rowOff>
    </xdr:to>
    <xdr:sp macro="" textlink="">
      <xdr:nvSpPr>
        <xdr:cNvPr id="163" name="楕円 162">
          <a:extLst>
            <a:ext uri="{FF2B5EF4-FFF2-40B4-BE49-F238E27FC236}">
              <a16:creationId xmlns:a16="http://schemas.microsoft.com/office/drawing/2014/main" id="{853D6E05-4148-4688-BC7D-D1FEEEE30B14}"/>
            </a:ext>
          </a:extLst>
        </xdr:cNvPr>
        <xdr:cNvSpPr/>
      </xdr:nvSpPr>
      <xdr:spPr>
        <a:xfrm>
          <a:off x="11747500" y="56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69442</xdr:rowOff>
    </xdr:from>
    <xdr:to>
      <xdr:col>64</xdr:col>
      <xdr:colOff>73025</xdr:colOff>
      <xdr:row>28</xdr:row>
      <xdr:rowOff>125113</xdr:rowOff>
    </xdr:to>
    <xdr:cxnSp macro="">
      <xdr:nvCxnSpPr>
        <xdr:cNvPr id="164" name="直線コネクタ 163">
          <a:extLst>
            <a:ext uri="{FF2B5EF4-FFF2-40B4-BE49-F238E27FC236}">
              <a16:creationId xmlns:a16="http://schemas.microsoft.com/office/drawing/2014/main" id="{6497A976-ABEB-40D0-9457-570AF22FF06D}"/>
            </a:ext>
          </a:extLst>
        </xdr:cNvPr>
        <xdr:cNvCxnSpPr/>
      </xdr:nvCxnSpPr>
      <xdr:spPr>
        <a:xfrm flipV="1">
          <a:off x="11798300" y="5641567"/>
          <a:ext cx="7620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7DAAA4E1-D629-4F3B-9F3C-7C08F46F0C83}"/>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7FC36513-5EFC-48E6-BE8F-43E3A3B2105A}"/>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84EF060A-6A05-4C60-AA6F-3B7FCA72F798}"/>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A93325D2-67E2-4985-89E3-0958D7C4EBF7}"/>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14205</xdr:rowOff>
    </xdr:from>
    <xdr:ext cx="469744" cy="259045"/>
    <xdr:sp macro="" textlink="">
      <xdr:nvSpPr>
        <xdr:cNvPr id="169" name="n_1mainValue債務償還比率">
          <a:extLst>
            <a:ext uri="{FF2B5EF4-FFF2-40B4-BE49-F238E27FC236}">
              <a16:creationId xmlns:a16="http://schemas.microsoft.com/office/drawing/2014/main" id="{7B7DBAD9-72E1-4F6A-BA36-81B1CEADC8FA}"/>
            </a:ext>
          </a:extLst>
        </xdr:cNvPr>
        <xdr:cNvSpPr txBox="1"/>
      </xdr:nvSpPr>
      <xdr:spPr>
        <a:xfrm>
          <a:off x="13836727" y="541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132759</xdr:rowOff>
    </xdr:from>
    <xdr:ext cx="469744" cy="259045"/>
    <xdr:sp macro="" textlink="">
      <xdr:nvSpPr>
        <xdr:cNvPr id="170" name="n_2mainValue債務償還比率">
          <a:extLst>
            <a:ext uri="{FF2B5EF4-FFF2-40B4-BE49-F238E27FC236}">
              <a16:creationId xmlns:a16="http://schemas.microsoft.com/office/drawing/2014/main" id="{37F2557F-2E54-4435-9BC4-522C700ABCB9}"/>
            </a:ext>
          </a:extLst>
        </xdr:cNvPr>
        <xdr:cNvSpPr txBox="1"/>
      </xdr:nvSpPr>
      <xdr:spPr>
        <a:xfrm>
          <a:off x="13087427" y="53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136769</xdr:rowOff>
    </xdr:from>
    <xdr:ext cx="469744" cy="259045"/>
    <xdr:sp macro="" textlink="">
      <xdr:nvSpPr>
        <xdr:cNvPr id="171" name="n_3mainValue債務償還比率">
          <a:extLst>
            <a:ext uri="{FF2B5EF4-FFF2-40B4-BE49-F238E27FC236}">
              <a16:creationId xmlns:a16="http://schemas.microsoft.com/office/drawing/2014/main" id="{05306D9F-09B2-4AE4-B69B-AD0FB0E5EB9B}"/>
            </a:ext>
          </a:extLst>
        </xdr:cNvPr>
        <xdr:cNvSpPr txBox="1"/>
      </xdr:nvSpPr>
      <xdr:spPr>
        <a:xfrm>
          <a:off x="12325427" y="53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20990</xdr:rowOff>
    </xdr:from>
    <xdr:ext cx="469744" cy="259045"/>
    <xdr:sp macro="" textlink="">
      <xdr:nvSpPr>
        <xdr:cNvPr id="172" name="n_4mainValue債務償還比率">
          <a:extLst>
            <a:ext uri="{FF2B5EF4-FFF2-40B4-BE49-F238E27FC236}">
              <a16:creationId xmlns:a16="http://schemas.microsoft.com/office/drawing/2014/main" id="{F1790E25-2240-47D2-B71C-C9631AABDF57}"/>
            </a:ext>
          </a:extLst>
        </xdr:cNvPr>
        <xdr:cNvSpPr txBox="1"/>
      </xdr:nvSpPr>
      <xdr:spPr>
        <a:xfrm>
          <a:off x="11563427" y="542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E8C864F-6A91-472A-873C-12E44813369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4BE410C-2B35-4F72-99CA-BCB0FA0B6BB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3C97A13-E76B-48F3-B915-032E8332C2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1D9D816-EA04-4513-B43B-C465B926F3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771278C-7A0B-4A47-A0B3-5DA86CCAA9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9A57272-3E79-4F68-8CD0-D18DBB0A48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067177-3C5C-4F31-BCEF-2ED40E1D2D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46D66E-40E3-47D3-B834-D00275ADCB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D58FC8-162A-4650-A983-F529B0A229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78319B-F87D-412F-9909-2F87775AC7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14E419-5312-42A2-A29A-7D1A6C1DB5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E6F7B5-B8B9-4061-9734-47E270CBB9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FEC21F-6917-4D40-8E79-42D390E389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468A37-C189-4D50-A55B-7AF889DEDF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5160E0-A1F4-461E-88A1-B7ABE842CA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46BB4A-6272-495C-8278-D9FEE0716C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E8EF6D-ED9D-4ECC-A806-C7C4C63BEA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64379B-9DB7-48F1-A6E4-7DDF8A11F0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825CFF-3FBE-4975-9FE7-69EF44DD54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DC26F-005B-4339-B74B-2042D6F7CE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117CCC-0526-4616-9E29-B5B7039B9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7FEE26-CB8E-4B3B-AB9A-932C519780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827E13-0668-4BF2-9AA3-FC216B201D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67CA6A-B7D7-4F7C-B052-F85839EFC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BA2FDF-ED86-4347-991E-F5CA20350D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7D9448-5834-404B-B538-2A65041BC5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F0EBD2-41C9-4817-B19C-82B39741C9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E88EFE-4D38-4140-8BB5-82FCE98E31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7EA218-5286-4B2E-B45E-B4F908C306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465C88-40A3-416A-80FD-7D2AF95ED6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CDB02E-7753-47FD-B9C3-DA25A658F8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861E5C-F25F-4AAD-A389-8561B49D12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88E02A-F394-4FA0-9121-B43560FD5D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18FF06-A1D1-4C91-BF0E-8F74FA83BF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CDB8E3-6FF6-4FA4-A3EF-06F357E7FE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997665-9177-4827-ACCA-C5EE2A9CC4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0A5CB2-6C68-4933-B384-353BDAD5C7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B290A1-3BF4-49BF-86E2-2C4CB68129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CB5164-1044-4BFC-BA10-5990BB90A8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E2D12A-C36D-4162-805D-A9D877C674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7265CC-CEA9-420F-AC78-EBA33F2E3F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3A8EEA-216A-48FA-9DA5-2D86634492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C96A5F-D088-452F-B3C4-EA0FD02219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6F5271-C4CE-4F47-9D4B-BB5D679FE6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843D646-7E34-4C1A-9238-0355F5B521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71DA34-ED57-4372-B75B-D274B35B3B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20EE95-D20D-47E6-92CA-5C9A67FAE7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682727-3E40-44DD-8DFE-FCB3E661EF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B0A4531-A0B1-45DA-A550-68D687C1AB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C0452F6-1F29-46E7-A21D-EE23C4A474A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5BDA25-26F1-4800-8D20-460A02159BA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CAA327E-5FC9-4276-85DA-B81F262BC21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8919D9-1C72-4576-9804-07E496DC71C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06B47B4-2892-4C80-B5C6-13A3C74B48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9D2133-2FD5-4EBB-A6B2-CF1EF972908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C1569F1-493F-4743-9FDE-0FFE24AF8B7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EF24CE-6D4F-48A3-B022-A986779003C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111834A-4E05-4D4D-94F6-92F94133AAE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DB99FA-5F9E-4DF8-A65B-F6AC07D603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01CE1EF-4815-4CD0-8BBF-53CF15AD8FF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F66E76-A4D9-49B7-B345-731220C095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C7B5576-788B-4AFC-ABFF-CAEE51FAE6B1}"/>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70709C43-0E87-43FB-9E3C-A55BEE3E442D}"/>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C91A6BE0-A7E1-4705-BD5F-5071A9624FE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3C30B694-0744-455A-ACA9-C5A764D97529}"/>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6906B386-DAD6-494D-A70E-F3871C54A9C7}"/>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6185D78-B36D-407A-84DC-0491A9F9C5FF}"/>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BDB2C6F4-9D64-48FF-8E5C-FA473E899B25}"/>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CB8608E3-269B-4243-8B38-6D1B780C6FEF}"/>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9ACD1813-E75D-4AAE-BDF4-6F4EDF4E5D14}"/>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889CAA54-94D8-484E-B01A-63AD093F47A5}"/>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C07E97CA-B93D-4D71-BDE7-7BA5161C3052}"/>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D4032C-C3D6-48D5-8C3B-5997613CFD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D88AEE-F7C2-467A-B06C-506B11FAC5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ACFB1A-F848-4A6E-974A-226CE2FDB2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E8BE90-3A88-4006-98E2-257D9930B4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D7F1EA1-D93D-4AA4-A2E8-2923F61B8F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id="{8689544E-9464-4E4E-A462-660F0BDA5AF2}"/>
            </a:ext>
          </a:extLst>
        </xdr:cNvPr>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C3D48575-8250-48BB-A88A-C79D57A54B15}"/>
            </a:ext>
          </a:extLst>
        </xdr:cNvPr>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a:extLst>
            <a:ext uri="{FF2B5EF4-FFF2-40B4-BE49-F238E27FC236}">
              <a16:creationId xmlns:a16="http://schemas.microsoft.com/office/drawing/2014/main" id="{569EE2FD-05B3-4314-BA21-1366AAC08EA2}"/>
            </a:ext>
          </a:extLst>
        </xdr:cNvPr>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id="{A6E7EB6A-1A9C-4107-8CC3-F3A3A14EFCD0}"/>
            </a:ext>
          </a:extLst>
        </xdr:cNvPr>
        <xdr:cNvCxnSpPr/>
      </xdr:nvCxnSpPr>
      <xdr:spPr>
        <a:xfrm>
          <a:off x="3797300" y="66313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a:extLst>
            <a:ext uri="{FF2B5EF4-FFF2-40B4-BE49-F238E27FC236}">
              <a16:creationId xmlns:a16="http://schemas.microsoft.com/office/drawing/2014/main" id="{3B675B62-92B3-4EF9-86B5-8BEF9404AAB0}"/>
            </a:ext>
          </a:extLst>
        </xdr:cNvPr>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A3D43308-5655-4536-AF06-3BCFB57403D4}"/>
            </a:ext>
          </a:extLst>
        </xdr:cNvPr>
        <xdr:cNvCxnSpPr/>
      </xdr:nvCxnSpPr>
      <xdr:spPr>
        <a:xfrm>
          <a:off x="2908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9" name="楕円 78">
          <a:extLst>
            <a:ext uri="{FF2B5EF4-FFF2-40B4-BE49-F238E27FC236}">
              <a16:creationId xmlns:a16="http://schemas.microsoft.com/office/drawing/2014/main" id="{2EBA91FB-8FA2-4FBC-9A6E-DBB720D33534}"/>
            </a:ext>
          </a:extLst>
        </xdr:cNvPr>
        <xdr:cNvSpPr/>
      </xdr:nvSpPr>
      <xdr:spPr>
        <a:xfrm>
          <a:off x="196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78105</xdr:rowOff>
    </xdr:to>
    <xdr:cxnSp macro="">
      <xdr:nvCxnSpPr>
        <xdr:cNvPr id="80" name="直線コネクタ 79">
          <a:extLst>
            <a:ext uri="{FF2B5EF4-FFF2-40B4-BE49-F238E27FC236}">
              <a16:creationId xmlns:a16="http://schemas.microsoft.com/office/drawing/2014/main" id="{7C71C8FD-D566-4FEB-88A8-7BDC6CAC5313}"/>
            </a:ext>
          </a:extLst>
        </xdr:cNvPr>
        <xdr:cNvCxnSpPr/>
      </xdr:nvCxnSpPr>
      <xdr:spPr>
        <a:xfrm>
          <a:off x="2019300" y="6564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a:extLst>
            <a:ext uri="{FF2B5EF4-FFF2-40B4-BE49-F238E27FC236}">
              <a16:creationId xmlns:a16="http://schemas.microsoft.com/office/drawing/2014/main" id="{567F6FF4-00F2-40C9-8685-81B6DFF32D26}"/>
            </a:ext>
          </a:extLst>
        </xdr:cNvPr>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49530</xdr:rowOff>
    </xdr:to>
    <xdr:cxnSp macro="">
      <xdr:nvCxnSpPr>
        <xdr:cNvPr id="82" name="直線コネクタ 81">
          <a:extLst>
            <a:ext uri="{FF2B5EF4-FFF2-40B4-BE49-F238E27FC236}">
              <a16:creationId xmlns:a16="http://schemas.microsoft.com/office/drawing/2014/main" id="{36B8DCB0-228E-4F0E-BD46-97A2447D8D1D}"/>
            </a:ext>
          </a:extLst>
        </xdr:cNvPr>
        <xdr:cNvCxnSpPr/>
      </xdr:nvCxnSpPr>
      <xdr:spPr>
        <a:xfrm>
          <a:off x="1130300" y="64884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D07DD3F5-8355-4863-BE19-34F6EA6F55EC}"/>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5A4A39D1-7BCD-4B4D-827D-BD68C774D12B}"/>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95B46F07-D305-4F6D-8628-6406FA108407}"/>
            </a:ext>
          </a:extLst>
        </xdr:cNvPr>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B732650B-E632-45A2-B5E4-8E4086BB6BEA}"/>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D00F7666-3E8D-432E-A8BC-8251CD49D9AC}"/>
            </a:ext>
          </a:extLst>
        </xdr:cNvPr>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a:extLst>
            <a:ext uri="{FF2B5EF4-FFF2-40B4-BE49-F238E27FC236}">
              <a16:creationId xmlns:a16="http://schemas.microsoft.com/office/drawing/2014/main" id="{2B0B5453-18B2-4A17-8E53-57937C6C07F0}"/>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6D45E7C3-81DF-4E76-A37F-C7749831A239}"/>
            </a:ext>
          </a:extLst>
        </xdr:cNvPr>
        <xdr:cNvSpPr txBox="1"/>
      </xdr:nvSpPr>
      <xdr:spPr>
        <a:xfrm>
          <a:off x="1816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a:extLst>
            <a:ext uri="{FF2B5EF4-FFF2-40B4-BE49-F238E27FC236}">
              <a16:creationId xmlns:a16="http://schemas.microsoft.com/office/drawing/2014/main" id="{75CB830C-680D-4285-AE13-260891A8F152}"/>
            </a:ext>
          </a:extLst>
        </xdr:cNvPr>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036DF27-ABD7-4CBB-ADEA-FBC92A0EE2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2D1BB5D-BAC8-4AD2-AA25-6625DB45CA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CE1A086-A41D-4868-A7C4-EBE697504F4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B53875B-ED08-4442-B263-5D9DE37B63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070E92A-1237-4330-9C07-F86D1F309C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6A54639-FA84-4792-8840-6072A55417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1D53421-7F03-481D-B823-DC532416DE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4A0EEF0-A65A-4545-964D-78B7F705EC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81C6A98-2A2C-4F4C-89C3-072CDD6D86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98575DA-E94E-4AFB-9351-DCBBEEAA8E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89E759E-29A9-4F7E-AAD8-21D46E7D5BB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827F2C3-A776-4EBF-BC58-FC4B9874629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3D0C0947-B256-4241-BE96-8B5DCDB6F0B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1D1BF630-9E88-4414-8121-7242BBBC33E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78E6281-5A46-4822-BFE0-A00179ABA6F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2D43BFC3-DEFC-41F2-9024-27231F1F942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16B097DF-74D1-4E5A-B413-3D7E864D5DD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DA71198A-5624-4685-97C9-E6EF8F0ECA08}"/>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A427454-95EF-4B5E-B191-8482E2E5FB6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11AC2FB-278B-4EA9-8F34-A0DFD8997DA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E813D1A-6889-4F84-8CBD-A9C26A35C46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99E9339A-4686-4CAA-A541-9D7B89115A1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F50A716-F6F3-41E7-8F8F-5A5223671F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C57FEB47-FDA3-4323-9DB0-201B5BAECB5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6BCB269-3181-404B-AF64-27619BFE41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2564C238-056E-4B30-97CB-F3A0E977401B}"/>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5F0B61FF-4207-4632-B310-D233DD1D8EC1}"/>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907B5358-C94A-4DE3-8EB0-699D2899B11F}"/>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1F0C0DB8-05E7-4E30-A571-E05CD044DA87}"/>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33AFA46B-CF13-4BE8-9081-CB8D8B50329F}"/>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725AAF8B-C032-4BCC-899D-F7FBE4BEE82B}"/>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A387D0D2-0EA1-408C-AE0F-EFB0777E47A4}"/>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4DF87025-16F3-45F1-AAA7-FC81764BDD45}"/>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E347AD10-D99C-45CE-9FB7-0C4C9950C166}"/>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C2A22D62-6712-47DE-9BD0-D7736BD13943}"/>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6AE5DDFA-A822-4E30-BB77-DE9E2599E6E9}"/>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A6EBC9D-E9F2-4EDB-86EE-9483C49177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5907B87-6F68-4251-8084-E82D395C30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297E453-1971-44F4-8E9B-50CED7CA71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6D4BB2-218D-4E61-BF62-4D4F8E81C0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E9E9CC8-F3D5-4D04-9F5D-E17378148A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158249</xdr:rowOff>
    </xdr:from>
    <xdr:to>
      <xdr:col>55</xdr:col>
      <xdr:colOff>50800</xdr:colOff>
      <xdr:row>38</xdr:row>
      <xdr:rowOff>88399</xdr:rowOff>
    </xdr:to>
    <xdr:sp macro="" textlink="">
      <xdr:nvSpPr>
        <xdr:cNvPr id="132" name="楕円 131">
          <a:extLst>
            <a:ext uri="{FF2B5EF4-FFF2-40B4-BE49-F238E27FC236}">
              <a16:creationId xmlns:a16="http://schemas.microsoft.com/office/drawing/2014/main" id="{DF3E94F6-C047-41EF-98C5-299207F0D796}"/>
            </a:ext>
          </a:extLst>
        </xdr:cNvPr>
        <xdr:cNvSpPr/>
      </xdr:nvSpPr>
      <xdr:spPr>
        <a:xfrm>
          <a:off x="10426700" y="65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9676</xdr:rowOff>
    </xdr:from>
    <xdr:ext cx="534377" cy="259045"/>
    <xdr:sp macro="" textlink="">
      <xdr:nvSpPr>
        <xdr:cNvPr id="133" name="【道路】&#10;一人当たり延長該当値テキスト">
          <a:extLst>
            <a:ext uri="{FF2B5EF4-FFF2-40B4-BE49-F238E27FC236}">
              <a16:creationId xmlns:a16="http://schemas.microsoft.com/office/drawing/2014/main" id="{1C127200-7D5F-43ED-9AF4-2F70C12A0BC2}"/>
            </a:ext>
          </a:extLst>
        </xdr:cNvPr>
        <xdr:cNvSpPr txBox="1"/>
      </xdr:nvSpPr>
      <xdr:spPr>
        <a:xfrm>
          <a:off x="10515600" y="63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77651</xdr:rowOff>
    </xdr:from>
    <xdr:to>
      <xdr:col>50</xdr:col>
      <xdr:colOff>165100</xdr:colOff>
      <xdr:row>39</xdr:row>
      <xdr:rowOff>7801</xdr:rowOff>
    </xdr:to>
    <xdr:sp macro="" textlink="">
      <xdr:nvSpPr>
        <xdr:cNvPr id="134" name="楕円 133">
          <a:extLst>
            <a:ext uri="{FF2B5EF4-FFF2-40B4-BE49-F238E27FC236}">
              <a16:creationId xmlns:a16="http://schemas.microsoft.com/office/drawing/2014/main" id="{731CF17A-A672-4EB8-A341-29EBDEABB9A1}"/>
            </a:ext>
          </a:extLst>
        </xdr:cNvPr>
        <xdr:cNvSpPr/>
      </xdr:nvSpPr>
      <xdr:spPr>
        <a:xfrm>
          <a:off x="958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37599</xdr:rowOff>
    </xdr:from>
    <xdr:to>
      <xdr:col>55</xdr:col>
      <xdr:colOff>0</xdr:colOff>
      <xdr:row>38</xdr:row>
      <xdr:rowOff>128451</xdr:rowOff>
    </xdr:to>
    <xdr:cxnSp macro="">
      <xdr:nvCxnSpPr>
        <xdr:cNvPr id="135" name="直線コネクタ 134">
          <a:extLst>
            <a:ext uri="{FF2B5EF4-FFF2-40B4-BE49-F238E27FC236}">
              <a16:creationId xmlns:a16="http://schemas.microsoft.com/office/drawing/2014/main" id="{61E905A0-21B7-443C-86AD-6D1F83DB097F}"/>
            </a:ext>
          </a:extLst>
        </xdr:cNvPr>
        <xdr:cNvCxnSpPr/>
      </xdr:nvCxnSpPr>
      <xdr:spPr>
        <a:xfrm flipV="1">
          <a:off x="9639300" y="6552699"/>
          <a:ext cx="8382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171247</xdr:rowOff>
    </xdr:from>
    <xdr:to>
      <xdr:col>46</xdr:col>
      <xdr:colOff>38100</xdr:colOff>
      <xdr:row>37</xdr:row>
      <xdr:rowOff>101397</xdr:rowOff>
    </xdr:to>
    <xdr:sp macro="" textlink="">
      <xdr:nvSpPr>
        <xdr:cNvPr id="136" name="楕円 135">
          <a:extLst>
            <a:ext uri="{FF2B5EF4-FFF2-40B4-BE49-F238E27FC236}">
              <a16:creationId xmlns:a16="http://schemas.microsoft.com/office/drawing/2014/main" id="{4C6E54B1-F498-4BAE-B943-E782A25F8471}"/>
            </a:ext>
          </a:extLst>
        </xdr:cNvPr>
        <xdr:cNvSpPr/>
      </xdr:nvSpPr>
      <xdr:spPr>
        <a:xfrm>
          <a:off x="8699500" y="63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50597</xdr:rowOff>
    </xdr:from>
    <xdr:to>
      <xdr:col>50</xdr:col>
      <xdr:colOff>114300</xdr:colOff>
      <xdr:row>38</xdr:row>
      <xdr:rowOff>128451</xdr:rowOff>
    </xdr:to>
    <xdr:cxnSp macro="">
      <xdr:nvCxnSpPr>
        <xdr:cNvPr id="137" name="直線コネクタ 136">
          <a:extLst>
            <a:ext uri="{FF2B5EF4-FFF2-40B4-BE49-F238E27FC236}">
              <a16:creationId xmlns:a16="http://schemas.microsoft.com/office/drawing/2014/main" id="{EA6A7D3B-54D2-4C72-8018-DB2C1FD1BCFF}"/>
            </a:ext>
          </a:extLst>
        </xdr:cNvPr>
        <xdr:cNvCxnSpPr/>
      </xdr:nvCxnSpPr>
      <xdr:spPr>
        <a:xfrm>
          <a:off x="8750300" y="6394247"/>
          <a:ext cx="889000" cy="2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13611</xdr:rowOff>
    </xdr:from>
    <xdr:to>
      <xdr:col>41</xdr:col>
      <xdr:colOff>101600</xdr:colOff>
      <xdr:row>37</xdr:row>
      <xdr:rowOff>115211</xdr:rowOff>
    </xdr:to>
    <xdr:sp macro="" textlink="">
      <xdr:nvSpPr>
        <xdr:cNvPr id="138" name="楕円 137">
          <a:extLst>
            <a:ext uri="{FF2B5EF4-FFF2-40B4-BE49-F238E27FC236}">
              <a16:creationId xmlns:a16="http://schemas.microsoft.com/office/drawing/2014/main" id="{6B0F9EBC-114B-4EE4-A2BD-2DC6D87E7669}"/>
            </a:ext>
          </a:extLst>
        </xdr:cNvPr>
        <xdr:cNvSpPr/>
      </xdr:nvSpPr>
      <xdr:spPr>
        <a:xfrm>
          <a:off x="7810500" y="63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50597</xdr:rowOff>
    </xdr:from>
    <xdr:to>
      <xdr:col>45</xdr:col>
      <xdr:colOff>177800</xdr:colOff>
      <xdr:row>37</xdr:row>
      <xdr:rowOff>64411</xdr:rowOff>
    </xdr:to>
    <xdr:cxnSp macro="">
      <xdr:nvCxnSpPr>
        <xdr:cNvPr id="139" name="直線コネクタ 138">
          <a:extLst>
            <a:ext uri="{FF2B5EF4-FFF2-40B4-BE49-F238E27FC236}">
              <a16:creationId xmlns:a16="http://schemas.microsoft.com/office/drawing/2014/main" id="{B0464FC1-43DC-4D45-B8BA-90B9A36A5D77}"/>
            </a:ext>
          </a:extLst>
        </xdr:cNvPr>
        <xdr:cNvCxnSpPr/>
      </xdr:nvCxnSpPr>
      <xdr:spPr>
        <a:xfrm flipV="1">
          <a:off x="7861300" y="6394247"/>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61421</xdr:rowOff>
    </xdr:from>
    <xdr:to>
      <xdr:col>36</xdr:col>
      <xdr:colOff>165100</xdr:colOff>
      <xdr:row>37</xdr:row>
      <xdr:rowOff>163021</xdr:rowOff>
    </xdr:to>
    <xdr:sp macro="" textlink="">
      <xdr:nvSpPr>
        <xdr:cNvPr id="140" name="楕円 139">
          <a:extLst>
            <a:ext uri="{FF2B5EF4-FFF2-40B4-BE49-F238E27FC236}">
              <a16:creationId xmlns:a16="http://schemas.microsoft.com/office/drawing/2014/main" id="{C17F2D86-B94C-47DA-B548-D4D2285D1EE5}"/>
            </a:ext>
          </a:extLst>
        </xdr:cNvPr>
        <xdr:cNvSpPr/>
      </xdr:nvSpPr>
      <xdr:spPr>
        <a:xfrm>
          <a:off x="6921500" y="64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64411</xdr:rowOff>
    </xdr:from>
    <xdr:to>
      <xdr:col>41</xdr:col>
      <xdr:colOff>50800</xdr:colOff>
      <xdr:row>37</xdr:row>
      <xdr:rowOff>112221</xdr:rowOff>
    </xdr:to>
    <xdr:cxnSp macro="">
      <xdr:nvCxnSpPr>
        <xdr:cNvPr id="141" name="直線コネクタ 140">
          <a:extLst>
            <a:ext uri="{FF2B5EF4-FFF2-40B4-BE49-F238E27FC236}">
              <a16:creationId xmlns:a16="http://schemas.microsoft.com/office/drawing/2014/main" id="{41657C16-F93C-4357-8BA7-DB33BC4F6788}"/>
            </a:ext>
          </a:extLst>
        </xdr:cNvPr>
        <xdr:cNvCxnSpPr/>
      </xdr:nvCxnSpPr>
      <xdr:spPr>
        <a:xfrm flipV="1">
          <a:off x="6972300" y="6408061"/>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B0EF13A3-E12D-46C3-A426-810479A587CF}"/>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59722A93-2078-40C2-AAF9-548CCF2D561E}"/>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4B25FE18-74A3-410E-98C0-CA6E6C1967F8}"/>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06262343-9039-4BD7-A35D-199074008B13}"/>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24328</xdr:rowOff>
    </xdr:from>
    <xdr:ext cx="534377" cy="259045"/>
    <xdr:sp macro="" textlink="">
      <xdr:nvSpPr>
        <xdr:cNvPr id="146" name="n_1mainValue【道路】&#10;一人当たり延長">
          <a:extLst>
            <a:ext uri="{FF2B5EF4-FFF2-40B4-BE49-F238E27FC236}">
              <a16:creationId xmlns:a16="http://schemas.microsoft.com/office/drawing/2014/main" id="{85717886-78A8-427C-81D1-A3F7EBDF564C}"/>
            </a:ext>
          </a:extLst>
        </xdr:cNvPr>
        <xdr:cNvSpPr txBox="1"/>
      </xdr:nvSpPr>
      <xdr:spPr>
        <a:xfrm>
          <a:off x="9359411" y="636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117924</xdr:rowOff>
    </xdr:from>
    <xdr:ext cx="534377" cy="259045"/>
    <xdr:sp macro="" textlink="">
      <xdr:nvSpPr>
        <xdr:cNvPr id="147" name="n_2mainValue【道路】&#10;一人当たり延長">
          <a:extLst>
            <a:ext uri="{FF2B5EF4-FFF2-40B4-BE49-F238E27FC236}">
              <a16:creationId xmlns:a16="http://schemas.microsoft.com/office/drawing/2014/main" id="{9AE553BF-339C-4A42-A726-E15CCBA8B94A}"/>
            </a:ext>
          </a:extLst>
        </xdr:cNvPr>
        <xdr:cNvSpPr txBox="1"/>
      </xdr:nvSpPr>
      <xdr:spPr>
        <a:xfrm>
          <a:off x="8483111" y="61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131738</xdr:rowOff>
    </xdr:from>
    <xdr:ext cx="534377" cy="259045"/>
    <xdr:sp macro="" textlink="">
      <xdr:nvSpPr>
        <xdr:cNvPr id="148" name="n_3mainValue【道路】&#10;一人当たり延長">
          <a:extLst>
            <a:ext uri="{FF2B5EF4-FFF2-40B4-BE49-F238E27FC236}">
              <a16:creationId xmlns:a16="http://schemas.microsoft.com/office/drawing/2014/main" id="{33FBBDF8-A2C1-4029-A223-FC059B1C9E77}"/>
            </a:ext>
          </a:extLst>
        </xdr:cNvPr>
        <xdr:cNvSpPr txBox="1"/>
      </xdr:nvSpPr>
      <xdr:spPr>
        <a:xfrm>
          <a:off x="7594111" y="61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8098</xdr:rowOff>
    </xdr:from>
    <xdr:ext cx="534377" cy="259045"/>
    <xdr:sp macro="" textlink="">
      <xdr:nvSpPr>
        <xdr:cNvPr id="149" name="n_4mainValue【道路】&#10;一人当たり延長">
          <a:extLst>
            <a:ext uri="{FF2B5EF4-FFF2-40B4-BE49-F238E27FC236}">
              <a16:creationId xmlns:a16="http://schemas.microsoft.com/office/drawing/2014/main" id="{469B1542-F84C-469E-9563-91A380F634E9}"/>
            </a:ext>
          </a:extLst>
        </xdr:cNvPr>
        <xdr:cNvSpPr txBox="1"/>
      </xdr:nvSpPr>
      <xdr:spPr>
        <a:xfrm>
          <a:off x="6705111" y="61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FF16640-F04B-4619-A0BE-2822EA36AF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82C0D33-3810-43DA-A15E-D6F9653F93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2DA23D4-864D-496C-AAFA-7B9B1F6940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36DEED3-268A-4C19-96A2-0EAB0E83C7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6986A35-480F-43C9-947F-1543925379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43411427-63DA-454C-92CC-C16A5178EF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6128A3C-1B23-47FC-AD25-0F3F196174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C8765B0-1842-4E8D-BA44-5B9B973D43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B29F6F0-C04F-4C4D-8A97-113CDD8143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DC8484A-844B-4429-915A-CF5C098D21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728932B7-CFB1-4E83-AFF2-1AE4C6CBE0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5594F35E-815B-4150-816D-83BC042044D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CB3430ED-6AC0-42D2-95CC-4B742A8A9BD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D5D66CBB-6E5A-471A-A9F6-BBD54E4F418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B14A2A18-F46D-40CE-8596-73AC221ECA6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B84DB899-B6D8-4F82-8669-15A2B3B8FB7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87D6F524-7B57-4A9B-8314-1A2E510868E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47B1205-9B53-496A-85C2-6120F5AD938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47D4BEB7-88FA-4675-B954-79E57A080D6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7141AB5-E14A-4C6A-A307-FE26B24000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279E973-EF43-444F-B1B4-EC814A477A0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23AA045-CC58-4AE0-8201-4CF6F0C294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235F4587-8001-4368-865F-C9AE699E21E2}"/>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90D245A-06D3-485B-A60D-C70F3976616F}"/>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9142F0BD-8DFA-47D3-9BCB-67041C58679A}"/>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82735B8-B4F7-458F-952C-A8B179B99382}"/>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B2446F11-B734-43CB-A68E-199D870208CE}"/>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C658EA4-11FA-431E-A783-42D7D1318294}"/>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79A3F862-F9B2-48BF-9BED-3B8804BE9FFE}"/>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C39801EA-812B-4D16-9FE2-196C6D64749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4B59DE29-7E57-4C95-88DE-3905237549C1}"/>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C3A5A370-8BE9-4CE0-A22B-2DCB121EA672}"/>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267E5927-96DE-46CA-AE08-45A9AEB54902}"/>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C9B2076-D9B0-4C73-B70F-158796693E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0E399A3-9CAC-4C55-A7E3-5527E2C174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204D220-CC8F-4F1F-8A7C-E18D3A8BCA4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77174A-D796-4489-9606-640C6D24A8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FEC8613-AF5E-4A50-A8F7-272DFBFE8C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33782</xdr:rowOff>
    </xdr:from>
    <xdr:to>
      <xdr:col>24</xdr:col>
      <xdr:colOff>114300</xdr:colOff>
      <xdr:row>61</xdr:row>
      <xdr:rowOff>135382</xdr:rowOff>
    </xdr:to>
    <xdr:sp macro="" textlink="">
      <xdr:nvSpPr>
        <xdr:cNvPr id="188" name="楕円 187">
          <a:extLst>
            <a:ext uri="{FF2B5EF4-FFF2-40B4-BE49-F238E27FC236}">
              <a16:creationId xmlns:a16="http://schemas.microsoft.com/office/drawing/2014/main" id="{38FE0B61-7958-47F0-98AF-B5680EF33520}"/>
            </a:ext>
          </a:extLst>
        </xdr:cNvPr>
        <xdr:cNvSpPr/>
      </xdr:nvSpPr>
      <xdr:spPr>
        <a:xfrm>
          <a:off x="4584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56659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F33A32D-A1FB-4079-9907-CCD7BA20D616}"/>
            </a:ext>
          </a:extLst>
        </xdr:cNvPr>
        <xdr:cNvSpPr txBox="1"/>
      </xdr:nvSpPr>
      <xdr:spPr>
        <a:xfrm>
          <a:off x="4673600" y="1034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xdr:rowOff>
    </xdr:from>
    <xdr:to>
      <xdr:col>20</xdr:col>
      <xdr:colOff>38100</xdr:colOff>
      <xdr:row>61</xdr:row>
      <xdr:rowOff>103378</xdr:rowOff>
    </xdr:to>
    <xdr:sp macro="" textlink="">
      <xdr:nvSpPr>
        <xdr:cNvPr id="190" name="楕円 189">
          <a:extLst>
            <a:ext uri="{FF2B5EF4-FFF2-40B4-BE49-F238E27FC236}">
              <a16:creationId xmlns:a16="http://schemas.microsoft.com/office/drawing/2014/main" id="{219356B6-9B89-4711-98DF-ED080A0C248D}"/>
            </a:ext>
          </a:extLst>
        </xdr:cNvPr>
        <xdr:cNvSpPr/>
      </xdr:nvSpPr>
      <xdr:spPr>
        <a:xfrm>
          <a:off x="3746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52578</xdr:rowOff>
    </xdr:from>
    <xdr:to>
      <xdr:col>24</xdr:col>
      <xdr:colOff>63500</xdr:colOff>
      <xdr:row>61</xdr:row>
      <xdr:rowOff>84582</xdr:rowOff>
    </xdr:to>
    <xdr:cxnSp macro="">
      <xdr:nvCxnSpPr>
        <xdr:cNvPr id="191" name="直線コネクタ 190">
          <a:extLst>
            <a:ext uri="{FF2B5EF4-FFF2-40B4-BE49-F238E27FC236}">
              <a16:creationId xmlns:a16="http://schemas.microsoft.com/office/drawing/2014/main" id="{5FEBFCB8-0D35-4665-8CC4-C29C2D468D55}"/>
            </a:ext>
          </a:extLst>
        </xdr:cNvPr>
        <xdr:cNvCxnSpPr/>
      </xdr:nvCxnSpPr>
      <xdr:spPr>
        <a:xfrm>
          <a:off x="3797300" y="10511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136652</xdr:rowOff>
    </xdr:from>
    <xdr:to>
      <xdr:col>15</xdr:col>
      <xdr:colOff>101600</xdr:colOff>
      <xdr:row>61</xdr:row>
      <xdr:rowOff>66802</xdr:rowOff>
    </xdr:to>
    <xdr:sp macro="" textlink="">
      <xdr:nvSpPr>
        <xdr:cNvPr id="192" name="楕円 191">
          <a:extLst>
            <a:ext uri="{FF2B5EF4-FFF2-40B4-BE49-F238E27FC236}">
              <a16:creationId xmlns:a16="http://schemas.microsoft.com/office/drawing/2014/main" id="{647D2649-8F1A-4CBC-BF45-9637914B9C3D}"/>
            </a:ext>
          </a:extLst>
        </xdr:cNvPr>
        <xdr:cNvSpPr/>
      </xdr:nvSpPr>
      <xdr:spPr>
        <a:xfrm>
          <a:off x="2857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xdr:rowOff>
    </xdr:from>
    <xdr:to>
      <xdr:col>19</xdr:col>
      <xdr:colOff>177800</xdr:colOff>
      <xdr:row>61</xdr:row>
      <xdr:rowOff>52578</xdr:rowOff>
    </xdr:to>
    <xdr:cxnSp macro="">
      <xdr:nvCxnSpPr>
        <xdr:cNvPr id="193" name="直線コネクタ 192">
          <a:extLst>
            <a:ext uri="{FF2B5EF4-FFF2-40B4-BE49-F238E27FC236}">
              <a16:creationId xmlns:a16="http://schemas.microsoft.com/office/drawing/2014/main" id="{256C1A69-EA4B-4743-9BF8-290890FC63E4}"/>
            </a:ext>
          </a:extLst>
        </xdr:cNvPr>
        <xdr:cNvCxnSpPr/>
      </xdr:nvCxnSpPr>
      <xdr:spPr>
        <a:xfrm>
          <a:off x="2908300" y="10474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102362</xdr:rowOff>
    </xdr:from>
    <xdr:to>
      <xdr:col>10</xdr:col>
      <xdr:colOff>165100</xdr:colOff>
      <xdr:row>61</xdr:row>
      <xdr:rowOff>32512</xdr:rowOff>
    </xdr:to>
    <xdr:sp macro="" textlink="">
      <xdr:nvSpPr>
        <xdr:cNvPr id="194" name="楕円 193">
          <a:extLst>
            <a:ext uri="{FF2B5EF4-FFF2-40B4-BE49-F238E27FC236}">
              <a16:creationId xmlns:a16="http://schemas.microsoft.com/office/drawing/2014/main" id="{95A25830-D3DE-4538-B817-1F83C56ABDB1}"/>
            </a:ext>
          </a:extLst>
        </xdr:cNvPr>
        <xdr:cNvSpPr/>
      </xdr:nvSpPr>
      <xdr:spPr>
        <a:xfrm>
          <a:off x="1968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153162</xdr:rowOff>
    </xdr:from>
    <xdr:to>
      <xdr:col>15</xdr:col>
      <xdr:colOff>50800</xdr:colOff>
      <xdr:row>61</xdr:row>
      <xdr:rowOff>16002</xdr:rowOff>
    </xdr:to>
    <xdr:cxnSp macro="">
      <xdr:nvCxnSpPr>
        <xdr:cNvPr id="195" name="直線コネクタ 194">
          <a:extLst>
            <a:ext uri="{FF2B5EF4-FFF2-40B4-BE49-F238E27FC236}">
              <a16:creationId xmlns:a16="http://schemas.microsoft.com/office/drawing/2014/main" id="{4CB3A59A-3BA1-42BD-9135-FCFB68499C77}"/>
            </a:ext>
          </a:extLst>
        </xdr:cNvPr>
        <xdr:cNvCxnSpPr/>
      </xdr:nvCxnSpPr>
      <xdr:spPr>
        <a:xfrm>
          <a:off x="2019300" y="104401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6" name="楕円 195">
          <a:extLst>
            <a:ext uri="{FF2B5EF4-FFF2-40B4-BE49-F238E27FC236}">
              <a16:creationId xmlns:a16="http://schemas.microsoft.com/office/drawing/2014/main" id="{8F54E480-32EE-454D-81CF-B671D61FA12C}"/>
            </a:ext>
          </a:extLst>
        </xdr:cNvPr>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153162</xdr:rowOff>
    </xdr:to>
    <xdr:cxnSp macro="">
      <xdr:nvCxnSpPr>
        <xdr:cNvPr id="197" name="直線コネクタ 196">
          <a:extLst>
            <a:ext uri="{FF2B5EF4-FFF2-40B4-BE49-F238E27FC236}">
              <a16:creationId xmlns:a16="http://schemas.microsoft.com/office/drawing/2014/main" id="{961C5436-CB25-4A8D-9A86-C627A02B595E}"/>
            </a:ext>
          </a:extLst>
        </xdr:cNvPr>
        <xdr:cNvCxnSpPr/>
      </xdr:nvCxnSpPr>
      <xdr:spPr>
        <a:xfrm>
          <a:off x="1130300" y="1036701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FB48FB5-E408-4CFB-BB73-AC46EE8337CD}"/>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B3ACF5A-131D-4908-B7C0-BD55BD14919E}"/>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D0B6E4F2-6B87-4ED2-B6D6-D666E0456E83}"/>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542EF44-32F0-4AE0-BCA6-52682023B81E}"/>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119905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7D5929F-BF06-4D97-86DB-12780865EE20}"/>
            </a:ext>
          </a:extLst>
        </xdr:cNvPr>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83329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E501F67-68B7-4E7B-9DFD-01C1A638E4B0}"/>
            </a:ext>
          </a:extLst>
        </xdr:cNvPr>
        <xdr:cNvSpPr txBox="1"/>
      </xdr:nvSpPr>
      <xdr:spPr>
        <a:xfrm>
          <a:off x="2705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49039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6344932-4F83-4419-8717-951D9B6C9DE9}"/>
            </a:ext>
          </a:extLst>
        </xdr:cNvPr>
        <xdr:cNvSpPr txBox="1"/>
      </xdr:nvSpPr>
      <xdr:spPr>
        <a:xfrm>
          <a:off x="1816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E0FC6A11-2BE2-4F29-8DCB-137AFEC4C506}"/>
            </a:ext>
          </a:extLst>
        </xdr:cNvPr>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BEAFCCC-7047-4E2F-A2C8-CD36213D35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0B4402E-61BA-4932-B6C1-EDE4CE4512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B3FEA1C-6477-4F5F-A199-05BC330230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931780A-747E-414A-B01B-8C0A496CA9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5E32AA0-D423-4FE4-895C-61641D7DF4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3704363-D3FD-4147-AD64-93ACC801CC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541073F-9AC2-47B7-9BD2-14B8F4FDEE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EEB2435-1E1F-49F2-BEFD-2B767C7C17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286EB4B-768D-4839-A47C-91166C8424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DBA459A-CAA0-4E37-914B-D78F2DA5AA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BEC4F368-EF55-4896-A876-2400A83ED8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54A03E0-BAD9-46F4-8B9C-385403820AE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84EAAB2-E707-488E-8B59-E482621A70B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E5F4193-D47C-43D1-A308-C1D112A2230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43FE357D-3F42-4961-A7A3-415E83E545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8F90FD6-7318-4F1E-9DC4-83294AB47CB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881653B6-CA8C-49A5-955A-DB2E9271430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7EFB1F9B-E3CD-4E79-A875-2DE506E1D07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3E236AA-D270-4919-A6C3-2982EE37B2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24BCD485-BEC3-4D46-A7FD-ABE88A0238F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80F4648-FE48-4011-8E2F-56C00EFDB7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5799D8F-EC0A-43B9-B0B8-3A0827D8B9C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AFA552B-F84D-4173-B9F4-EC7868202B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DB249BEC-424D-4C47-8CCC-7041820620D3}"/>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E9B9D86A-3FB6-4869-8CE3-005958E26E7F}"/>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3078F011-FBC6-43E5-9860-F1AF8E4F7FF9}"/>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C785819-DE2C-4747-86A5-1A2569B595A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EF089643-D8CF-4D2B-A901-E775040B6879}"/>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E12A2391-76FD-4842-958E-6420701C731E}"/>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62C9CE6E-17A1-4F05-9F86-3DF58C07976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FD93E1E4-B549-422E-B946-0AE305596DE1}"/>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8D35067D-62A8-4A1C-9039-6BACC9F9BE93}"/>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D96F4E13-ACC3-453E-8C32-11B08EDDF9E2}"/>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BACDF96B-8D43-460F-ABE2-2E7C884A9AC6}"/>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C70ABE-F3B5-4B19-BABB-323C80A1D2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4392520-5B73-4B3C-A14B-70346CB1AE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D6A725-F36B-4EEC-A965-4B0F531236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E718FE1-8BDE-4A71-9651-B78B6FC97F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D445624-7591-4FFB-BA72-5BBC7F0C37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61456</xdr:rowOff>
    </xdr:from>
    <xdr:to>
      <xdr:col>55</xdr:col>
      <xdr:colOff>50800</xdr:colOff>
      <xdr:row>63</xdr:row>
      <xdr:rowOff>163056</xdr:rowOff>
    </xdr:to>
    <xdr:sp macro="" textlink="">
      <xdr:nvSpPr>
        <xdr:cNvPr id="245" name="楕円 244">
          <a:extLst>
            <a:ext uri="{FF2B5EF4-FFF2-40B4-BE49-F238E27FC236}">
              <a16:creationId xmlns:a16="http://schemas.microsoft.com/office/drawing/2014/main" id="{44C9C583-32EE-420F-9222-94CBBE43B3A0}"/>
            </a:ext>
          </a:extLst>
        </xdr:cNvPr>
        <xdr:cNvSpPr/>
      </xdr:nvSpPr>
      <xdr:spPr>
        <a:xfrm>
          <a:off x="10426700" y="10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39883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CE092A0-07A0-4FAA-9602-30FA7C63CB51}"/>
            </a:ext>
          </a:extLst>
        </xdr:cNvPr>
        <xdr:cNvSpPr txBox="1"/>
      </xdr:nvSpPr>
      <xdr:spPr>
        <a:xfrm>
          <a:off x="10515600" y="108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62055</xdr:rowOff>
    </xdr:from>
    <xdr:to>
      <xdr:col>50</xdr:col>
      <xdr:colOff>165100</xdr:colOff>
      <xdr:row>63</xdr:row>
      <xdr:rowOff>163655</xdr:rowOff>
    </xdr:to>
    <xdr:sp macro="" textlink="">
      <xdr:nvSpPr>
        <xdr:cNvPr id="247" name="楕円 246">
          <a:extLst>
            <a:ext uri="{FF2B5EF4-FFF2-40B4-BE49-F238E27FC236}">
              <a16:creationId xmlns:a16="http://schemas.microsoft.com/office/drawing/2014/main" id="{56278FEB-8A8F-45C0-812C-80825173CE3B}"/>
            </a:ext>
          </a:extLst>
        </xdr:cNvPr>
        <xdr:cNvSpPr/>
      </xdr:nvSpPr>
      <xdr:spPr>
        <a:xfrm>
          <a:off x="9588500" y="108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112256</xdr:rowOff>
    </xdr:from>
    <xdr:to>
      <xdr:col>55</xdr:col>
      <xdr:colOff>0</xdr:colOff>
      <xdr:row>63</xdr:row>
      <xdr:rowOff>112855</xdr:rowOff>
    </xdr:to>
    <xdr:cxnSp macro="">
      <xdr:nvCxnSpPr>
        <xdr:cNvPr id="248" name="直線コネクタ 247">
          <a:extLst>
            <a:ext uri="{FF2B5EF4-FFF2-40B4-BE49-F238E27FC236}">
              <a16:creationId xmlns:a16="http://schemas.microsoft.com/office/drawing/2014/main" id="{A0635653-2E74-4F4A-BEE5-4022002D9696}"/>
            </a:ext>
          </a:extLst>
        </xdr:cNvPr>
        <xdr:cNvCxnSpPr/>
      </xdr:nvCxnSpPr>
      <xdr:spPr>
        <a:xfrm flipV="1">
          <a:off x="9639300" y="10913606"/>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62409</xdr:rowOff>
    </xdr:from>
    <xdr:to>
      <xdr:col>46</xdr:col>
      <xdr:colOff>38100</xdr:colOff>
      <xdr:row>63</xdr:row>
      <xdr:rowOff>164009</xdr:rowOff>
    </xdr:to>
    <xdr:sp macro="" textlink="">
      <xdr:nvSpPr>
        <xdr:cNvPr id="249" name="楕円 248">
          <a:extLst>
            <a:ext uri="{FF2B5EF4-FFF2-40B4-BE49-F238E27FC236}">
              <a16:creationId xmlns:a16="http://schemas.microsoft.com/office/drawing/2014/main" id="{3198BAFF-0570-47FF-AAA7-88E86FFDD2A5}"/>
            </a:ext>
          </a:extLst>
        </xdr:cNvPr>
        <xdr:cNvSpPr/>
      </xdr:nvSpPr>
      <xdr:spPr>
        <a:xfrm>
          <a:off x="8699500" y="108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112855</xdr:rowOff>
    </xdr:from>
    <xdr:to>
      <xdr:col>50</xdr:col>
      <xdr:colOff>114300</xdr:colOff>
      <xdr:row>63</xdr:row>
      <xdr:rowOff>113209</xdr:rowOff>
    </xdr:to>
    <xdr:cxnSp macro="">
      <xdr:nvCxnSpPr>
        <xdr:cNvPr id="250" name="直線コネクタ 249">
          <a:extLst>
            <a:ext uri="{FF2B5EF4-FFF2-40B4-BE49-F238E27FC236}">
              <a16:creationId xmlns:a16="http://schemas.microsoft.com/office/drawing/2014/main" id="{72A675BE-2386-4FC4-B369-D09C478C7057}"/>
            </a:ext>
          </a:extLst>
        </xdr:cNvPr>
        <xdr:cNvCxnSpPr/>
      </xdr:nvCxnSpPr>
      <xdr:spPr>
        <a:xfrm flipV="1">
          <a:off x="8750300" y="10914205"/>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63136</xdr:rowOff>
    </xdr:from>
    <xdr:to>
      <xdr:col>41</xdr:col>
      <xdr:colOff>101600</xdr:colOff>
      <xdr:row>63</xdr:row>
      <xdr:rowOff>164736</xdr:rowOff>
    </xdr:to>
    <xdr:sp macro="" textlink="">
      <xdr:nvSpPr>
        <xdr:cNvPr id="251" name="楕円 250">
          <a:extLst>
            <a:ext uri="{FF2B5EF4-FFF2-40B4-BE49-F238E27FC236}">
              <a16:creationId xmlns:a16="http://schemas.microsoft.com/office/drawing/2014/main" id="{CE3928DF-F9A6-4741-A93F-D2C1DF6FA382}"/>
            </a:ext>
          </a:extLst>
        </xdr:cNvPr>
        <xdr:cNvSpPr/>
      </xdr:nvSpPr>
      <xdr:spPr>
        <a:xfrm>
          <a:off x="7810500" y="108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113209</xdr:rowOff>
    </xdr:from>
    <xdr:to>
      <xdr:col>45</xdr:col>
      <xdr:colOff>177800</xdr:colOff>
      <xdr:row>63</xdr:row>
      <xdr:rowOff>113936</xdr:rowOff>
    </xdr:to>
    <xdr:cxnSp macro="">
      <xdr:nvCxnSpPr>
        <xdr:cNvPr id="252" name="直線コネクタ 251">
          <a:extLst>
            <a:ext uri="{FF2B5EF4-FFF2-40B4-BE49-F238E27FC236}">
              <a16:creationId xmlns:a16="http://schemas.microsoft.com/office/drawing/2014/main" id="{9DA44119-AB02-4A59-BD22-2350729237FC}"/>
            </a:ext>
          </a:extLst>
        </xdr:cNvPr>
        <xdr:cNvCxnSpPr/>
      </xdr:nvCxnSpPr>
      <xdr:spPr>
        <a:xfrm flipV="1">
          <a:off x="7861300" y="1091455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63300</xdr:rowOff>
    </xdr:from>
    <xdr:to>
      <xdr:col>36</xdr:col>
      <xdr:colOff>165100</xdr:colOff>
      <xdr:row>63</xdr:row>
      <xdr:rowOff>164900</xdr:rowOff>
    </xdr:to>
    <xdr:sp macro="" textlink="">
      <xdr:nvSpPr>
        <xdr:cNvPr id="253" name="楕円 252">
          <a:extLst>
            <a:ext uri="{FF2B5EF4-FFF2-40B4-BE49-F238E27FC236}">
              <a16:creationId xmlns:a16="http://schemas.microsoft.com/office/drawing/2014/main" id="{CE334FA8-AA23-4354-8D0F-EE3EB93FBE90}"/>
            </a:ext>
          </a:extLst>
        </xdr:cNvPr>
        <xdr:cNvSpPr/>
      </xdr:nvSpPr>
      <xdr:spPr>
        <a:xfrm>
          <a:off x="6921500" y="108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113936</xdr:rowOff>
    </xdr:from>
    <xdr:to>
      <xdr:col>41</xdr:col>
      <xdr:colOff>50800</xdr:colOff>
      <xdr:row>63</xdr:row>
      <xdr:rowOff>114100</xdr:rowOff>
    </xdr:to>
    <xdr:cxnSp macro="">
      <xdr:nvCxnSpPr>
        <xdr:cNvPr id="254" name="直線コネクタ 253">
          <a:extLst>
            <a:ext uri="{FF2B5EF4-FFF2-40B4-BE49-F238E27FC236}">
              <a16:creationId xmlns:a16="http://schemas.microsoft.com/office/drawing/2014/main" id="{00CCD9CB-8E87-4E11-B0EB-9C9172F475B3}"/>
            </a:ext>
          </a:extLst>
        </xdr:cNvPr>
        <xdr:cNvCxnSpPr/>
      </xdr:nvCxnSpPr>
      <xdr:spPr>
        <a:xfrm flipV="1">
          <a:off x="6972300" y="1091528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B3787AF-347B-4E50-B5C1-4917ACA4D126}"/>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2B0B2CDC-21C9-4AE3-B489-67137444A856}"/>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1F24E4C3-4088-454D-BF03-C5BF8CBA81BF}"/>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B119DE01-99E1-45DF-BE8C-70D7BF1B6D0E}"/>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8732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2D196C5-18C0-44E7-BD58-611967DAF0BD}"/>
            </a:ext>
          </a:extLst>
        </xdr:cNvPr>
        <xdr:cNvSpPr txBox="1"/>
      </xdr:nvSpPr>
      <xdr:spPr>
        <a:xfrm>
          <a:off x="9327095" y="1063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9086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3C3E427-81D9-464D-B1CA-B5A2BDB66B37}"/>
            </a:ext>
          </a:extLst>
        </xdr:cNvPr>
        <xdr:cNvSpPr txBox="1"/>
      </xdr:nvSpPr>
      <xdr:spPr>
        <a:xfrm>
          <a:off x="8450795" y="106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9813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1E3BB19-7130-45D2-A668-90752809399C}"/>
            </a:ext>
          </a:extLst>
        </xdr:cNvPr>
        <xdr:cNvSpPr txBox="1"/>
      </xdr:nvSpPr>
      <xdr:spPr>
        <a:xfrm>
          <a:off x="7561795" y="106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9977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3ACF696-701F-4360-B4BD-C5DBAEADA430}"/>
            </a:ext>
          </a:extLst>
        </xdr:cNvPr>
        <xdr:cNvSpPr txBox="1"/>
      </xdr:nvSpPr>
      <xdr:spPr>
        <a:xfrm>
          <a:off x="6672795" y="106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AEF66AE-7D0A-4381-B9CC-A1A5E86E81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2875239-A066-4D3E-9B75-9737B84145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5935E7F-1668-44B5-8901-3CBD24E36F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3831F53-9980-4DC4-AEB0-9C98DB137C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FA7791E-0E57-4AB8-A0AD-F1661879CD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10BE1CA-801E-4772-A4EE-4ECC5A668F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3029E48-9538-481A-B69D-9537EE605F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A6A627A-B3BE-460B-A07C-166BD5C928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A4FCD89-8C19-47D7-86D1-7A1AED881C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770997D-CF73-4CD1-9B90-77E2905182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676627C-5599-4507-96D6-D0C66F05A2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D7DA16B1-9DDF-4CA9-9584-0136A3A85AE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FD11B23-7ADA-43EF-BC02-F517DDCC9AC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F13EAC6-637D-46EA-90B4-7721909E72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3B615215-8726-4C34-BF1F-41809D9F02E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632D479-3AB6-48BF-B1C4-6D43CF0B6D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ED39527-D189-4903-871B-11293A5DB1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2C497F3-D856-43A5-80DA-B2F63A377D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B24CD55-97E0-4F60-9EAE-50555D63A93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7C4962C-B219-451D-9426-3EEF024B58E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2A665285-CC0E-41B4-9014-142D277E7F2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1D79DD6-651E-46DE-BD39-C0363EE5CA7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DAF32A6-55F0-422E-B60C-03D5013FE3D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911DEDE-1699-446E-B219-92CC57749B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7FE6C67-B1F7-4D8E-815E-A1F73DC372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1AADD4BD-001B-400D-90A8-698DABBAB11A}"/>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AEF15D2-8F91-4FC4-9BF9-F0FB508260B6}"/>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E35630F2-13E4-4FF7-BC70-27477C9A2952}"/>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C4660682-03EF-4803-9357-8B48C3DCF9C6}"/>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A9633FB3-E29D-4560-95DF-57073DB0857D}"/>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18FAC70-525B-4B69-9B00-7536A632B71B}"/>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2CD77AC-686D-42D6-9476-20426D99BD16}"/>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554DDC8-49EE-42A7-BCB5-F0FC622C1353}"/>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F4617716-FBC7-4EC5-8F54-F7E8EC24996C}"/>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424203A1-AA5E-4DAD-835B-BDCCC6818336}"/>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2227EC57-8B3B-495F-BE6E-D9BF24C0CB2E}"/>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496C9C-E83E-40C5-AE0A-DDB5C4477B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9FD2F5C-3F98-4153-93CA-022B191779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B23F49-5A53-4978-B86D-A421A12EA6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3A12EB-2624-4F6B-BCE0-D37279D689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1FF7F6E-35CE-44F5-8254-24AF4F339D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304" name="楕円 303">
          <a:extLst>
            <a:ext uri="{FF2B5EF4-FFF2-40B4-BE49-F238E27FC236}">
              <a16:creationId xmlns:a16="http://schemas.microsoft.com/office/drawing/2014/main" id="{6BC7FE5B-303D-4D69-8748-E29763D7CDE9}"/>
            </a:ext>
          </a:extLst>
        </xdr:cNvPr>
        <xdr:cNvSpPr/>
      </xdr:nvSpPr>
      <xdr:spPr>
        <a:xfrm>
          <a:off x="4584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FF92E20-F223-4F46-89CD-BA0B19C8414D}"/>
            </a:ext>
          </a:extLst>
        </xdr:cNvPr>
        <xdr:cNvSpPr txBox="1"/>
      </xdr:nvSpPr>
      <xdr:spPr>
        <a:xfrm>
          <a:off x="4673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5262</xdr:rowOff>
    </xdr:from>
    <xdr:to>
      <xdr:col>20</xdr:col>
      <xdr:colOff>38100</xdr:colOff>
      <xdr:row>84</xdr:row>
      <xdr:rowOff>106862</xdr:rowOff>
    </xdr:to>
    <xdr:sp macro="" textlink="">
      <xdr:nvSpPr>
        <xdr:cNvPr id="306" name="楕円 305">
          <a:extLst>
            <a:ext uri="{FF2B5EF4-FFF2-40B4-BE49-F238E27FC236}">
              <a16:creationId xmlns:a16="http://schemas.microsoft.com/office/drawing/2014/main" id="{FD3CF2D3-ED8D-4B63-A580-14C4B2A5348A}"/>
            </a:ext>
          </a:extLst>
        </xdr:cNvPr>
        <xdr:cNvSpPr/>
      </xdr:nvSpPr>
      <xdr:spPr>
        <a:xfrm>
          <a:off x="3746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84</xdr:row>
      <xdr:rowOff>77288</xdr:rowOff>
    </xdr:to>
    <xdr:cxnSp macro="">
      <xdr:nvCxnSpPr>
        <xdr:cNvPr id="307" name="直線コネクタ 306">
          <a:extLst>
            <a:ext uri="{FF2B5EF4-FFF2-40B4-BE49-F238E27FC236}">
              <a16:creationId xmlns:a16="http://schemas.microsoft.com/office/drawing/2014/main" id="{AE12493E-45E2-43D0-B22C-E42A4023BD28}"/>
            </a:ext>
          </a:extLst>
        </xdr:cNvPr>
        <xdr:cNvCxnSpPr/>
      </xdr:nvCxnSpPr>
      <xdr:spPr>
        <a:xfrm>
          <a:off x="3797300" y="1445786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08" name="楕円 307">
          <a:extLst>
            <a:ext uri="{FF2B5EF4-FFF2-40B4-BE49-F238E27FC236}">
              <a16:creationId xmlns:a16="http://schemas.microsoft.com/office/drawing/2014/main" id="{EEAEF4D7-E43F-4F21-A3D1-3CFFEBAC8AFD}"/>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56062</xdr:rowOff>
    </xdr:to>
    <xdr:cxnSp macro="">
      <xdr:nvCxnSpPr>
        <xdr:cNvPr id="309" name="直線コネクタ 308">
          <a:extLst>
            <a:ext uri="{FF2B5EF4-FFF2-40B4-BE49-F238E27FC236}">
              <a16:creationId xmlns:a16="http://schemas.microsoft.com/office/drawing/2014/main" id="{AA7E62D6-A58B-4116-A592-763BDF723623}"/>
            </a:ext>
          </a:extLst>
        </xdr:cNvPr>
        <xdr:cNvCxnSpPr/>
      </xdr:nvCxnSpPr>
      <xdr:spPr>
        <a:xfrm>
          <a:off x="2908300" y="144301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310" name="楕円 309">
          <a:extLst>
            <a:ext uri="{FF2B5EF4-FFF2-40B4-BE49-F238E27FC236}">
              <a16:creationId xmlns:a16="http://schemas.microsoft.com/office/drawing/2014/main" id="{14510457-5791-4E37-B3C2-5B72B2F0B35F}"/>
            </a:ext>
          </a:extLst>
        </xdr:cNvPr>
        <xdr:cNvSpPr/>
      </xdr:nvSpPr>
      <xdr:spPr>
        <a:xfrm>
          <a:off x="1968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28302</xdr:rowOff>
    </xdr:to>
    <xdr:cxnSp macro="">
      <xdr:nvCxnSpPr>
        <xdr:cNvPr id="311" name="直線コネクタ 310">
          <a:extLst>
            <a:ext uri="{FF2B5EF4-FFF2-40B4-BE49-F238E27FC236}">
              <a16:creationId xmlns:a16="http://schemas.microsoft.com/office/drawing/2014/main" id="{1566214A-5ABB-46CB-A8AA-F045A930EDD9}"/>
            </a:ext>
          </a:extLst>
        </xdr:cNvPr>
        <xdr:cNvCxnSpPr/>
      </xdr:nvCxnSpPr>
      <xdr:spPr>
        <a:xfrm>
          <a:off x="2019300" y="144137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106499</xdr:rowOff>
    </xdr:from>
    <xdr:to>
      <xdr:col>6</xdr:col>
      <xdr:colOff>38100</xdr:colOff>
      <xdr:row>84</xdr:row>
      <xdr:rowOff>36649</xdr:rowOff>
    </xdr:to>
    <xdr:sp macro="" textlink="">
      <xdr:nvSpPr>
        <xdr:cNvPr id="312" name="楕円 311">
          <a:extLst>
            <a:ext uri="{FF2B5EF4-FFF2-40B4-BE49-F238E27FC236}">
              <a16:creationId xmlns:a16="http://schemas.microsoft.com/office/drawing/2014/main" id="{0F1DC470-1B17-419B-AFD2-A27660437009}"/>
            </a:ext>
          </a:extLst>
        </xdr:cNvPr>
        <xdr:cNvSpPr/>
      </xdr:nvSpPr>
      <xdr:spPr>
        <a:xfrm>
          <a:off x="1079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157299</xdr:rowOff>
    </xdr:from>
    <xdr:to>
      <xdr:col>10</xdr:col>
      <xdr:colOff>114300</xdr:colOff>
      <xdr:row>84</xdr:row>
      <xdr:rowOff>11974</xdr:rowOff>
    </xdr:to>
    <xdr:cxnSp macro="">
      <xdr:nvCxnSpPr>
        <xdr:cNvPr id="313" name="直線コネクタ 312">
          <a:extLst>
            <a:ext uri="{FF2B5EF4-FFF2-40B4-BE49-F238E27FC236}">
              <a16:creationId xmlns:a16="http://schemas.microsoft.com/office/drawing/2014/main" id="{870A148B-346A-4674-9DCF-19B9534B3177}"/>
            </a:ext>
          </a:extLst>
        </xdr:cNvPr>
        <xdr:cNvCxnSpPr/>
      </xdr:nvCxnSpPr>
      <xdr:spPr>
        <a:xfrm>
          <a:off x="1130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52AACB47-92EF-4577-8AE5-6A38510D6FE5}"/>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BB324675-0DF2-480C-B028-A95858519EA0}"/>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21719068-73A2-4593-A51C-6A4D911CE96B}"/>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D48F80BB-3092-4F9D-9175-2B27745287B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97989</xdr:rowOff>
    </xdr:from>
    <xdr:ext cx="405111" cy="259045"/>
    <xdr:sp macro="" textlink="">
      <xdr:nvSpPr>
        <xdr:cNvPr id="318" name="n_1mainValue【公営住宅】&#10;有形固定資産減価償却率">
          <a:extLst>
            <a:ext uri="{FF2B5EF4-FFF2-40B4-BE49-F238E27FC236}">
              <a16:creationId xmlns:a16="http://schemas.microsoft.com/office/drawing/2014/main" id="{AF8C68C5-EF2F-4B63-AC3D-EEC3187337D3}"/>
            </a:ext>
          </a:extLst>
        </xdr:cNvPr>
        <xdr:cNvSpPr txBox="1"/>
      </xdr:nvSpPr>
      <xdr:spPr>
        <a:xfrm>
          <a:off x="3582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19" name="n_2mainValue【公営住宅】&#10;有形固定資産減価償却率">
          <a:extLst>
            <a:ext uri="{FF2B5EF4-FFF2-40B4-BE49-F238E27FC236}">
              <a16:creationId xmlns:a16="http://schemas.microsoft.com/office/drawing/2014/main" id="{A6A259E3-91FD-4D84-9DAD-6E8D9D574ED4}"/>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320" name="n_3mainValue【公営住宅】&#10;有形固定資産減価償却率">
          <a:extLst>
            <a:ext uri="{FF2B5EF4-FFF2-40B4-BE49-F238E27FC236}">
              <a16:creationId xmlns:a16="http://schemas.microsoft.com/office/drawing/2014/main" id="{3EA882FF-616B-4BE7-9663-F81A21F7E1BD}"/>
            </a:ext>
          </a:extLst>
        </xdr:cNvPr>
        <xdr:cNvSpPr txBox="1"/>
      </xdr:nvSpPr>
      <xdr:spPr>
        <a:xfrm>
          <a:off x="1816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27776</xdr:rowOff>
    </xdr:from>
    <xdr:ext cx="405111" cy="259045"/>
    <xdr:sp macro="" textlink="">
      <xdr:nvSpPr>
        <xdr:cNvPr id="321" name="n_4mainValue【公営住宅】&#10;有形固定資産減価償却率">
          <a:extLst>
            <a:ext uri="{FF2B5EF4-FFF2-40B4-BE49-F238E27FC236}">
              <a16:creationId xmlns:a16="http://schemas.microsoft.com/office/drawing/2014/main" id="{C2243C1C-5C13-412B-80AA-DC00949CEB7A}"/>
            </a:ext>
          </a:extLst>
        </xdr:cNvPr>
        <xdr:cNvSpPr txBox="1"/>
      </xdr:nvSpPr>
      <xdr:spPr>
        <a:xfrm>
          <a:off x="927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D364BBD-AAA1-448A-A939-EA4085653F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07DC2C2-979C-4574-B667-B3B13BC1EA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D1D9164-F5B4-43E6-9AA3-64B1898CAD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055ED8A-8BB3-4979-B849-ADCDB738CD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1379D94-1D1C-47B7-90D4-B30359BAD2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E0337AC-05CF-44E9-9402-24B70E1D4E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799359A-4DB4-43ED-95D5-179B871853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85ABDDA-61C4-4092-A303-468C06B248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AAABF69-EE1A-49FD-B87A-D5DACCB896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4E92E8D-BEC8-4B66-A3B1-C21B0336AA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2FD6021A-35ED-48F1-BA0E-1F4E26C8B2A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5C4840EF-9626-475C-B182-C98BB357405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BBF74A2-C0AD-4F27-80B1-3A2B3D5522B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8008B6B3-BB05-4525-9F99-3DCA660856E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AF8C80F3-3DBD-4F27-AB94-09BF26CBE3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FB93EDF6-A98B-4F0C-BBD0-84005C6ACFC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95BBF3BC-390C-4D39-86D2-9DD3375DEC1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A3606B3D-D6C7-4491-B365-DC158D60CE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5A9CD85-F437-4124-BD0B-34A7519DFA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3A1F4238-2309-4A16-9264-1BB12C97C8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D0CDEB2-C1AB-4914-834E-05A76A9A55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F00658A7-13F2-4FF5-9C70-141773702EE1}"/>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1A96E481-ACB3-44A4-957C-7D9A0AAFECCA}"/>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73D3215E-8DAC-47CE-A991-A0BE9770A19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E09854F3-133D-49CE-A02E-3FE0540547E5}"/>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B03FB9B2-1C07-47B6-B865-AEEC6C86F9D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7DC8879B-ABA9-459E-A465-8B3C9ED85E3B}"/>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E202D40B-D045-4D07-8803-B943AC6A2781}"/>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F32DC126-51A6-4DAD-88CC-919277A25552}"/>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21A51DE5-84FE-4E21-A238-DB5A528B184B}"/>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5FD68DC0-9708-4090-B3F4-0BF897CF6ADE}"/>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EA403185-C2CE-4F91-8090-F9E5C3F3B7C7}"/>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8F5C868-659E-4881-9D9C-D256B739FE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F1A2518-35D3-4391-B62F-E589E6D25A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45E8201-5119-4A98-9CF4-1DBE5794F8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914E69-8C2A-4D8A-A563-7A812FEC77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6535D29-9C19-459A-AA53-D6D1DC324D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50851</xdr:rowOff>
    </xdr:from>
    <xdr:to>
      <xdr:col>55</xdr:col>
      <xdr:colOff>50800</xdr:colOff>
      <xdr:row>84</xdr:row>
      <xdr:rowOff>152451</xdr:rowOff>
    </xdr:to>
    <xdr:sp macro="" textlink="">
      <xdr:nvSpPr>
        <xdr:cNvPr id="359" name="楕円 358">
          <a:extLst>
            <a:ext uri="{FF2B5EF4-FFF2-40B4-BE49-F238E27FC236}">
              <a16:creationId xmlns:a16="http://schemas.microsoft.com/office/drawing/2014/main" id="{2548A401-CFC2-462A-A8CA-D1BC7C01B30D}"/>
            </a:ext>
          </a:extLst>
        </xdr:cNvPr>
        <xdr:cNvSpPr/>
      </xdr:nvSpPr>
      <xdr:spPr>
        <a:xfrm>
          <a:off x="10426700" y="144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29278</xdr:rowOff>
    </xdr:from>
    <xdr:ext cx="469744" cy="259045"/>
    <xdr:sp macro="" textlink="">
      <xdr:nvSpPr>
        <xdr:cNvPr id="360" name="【公営住宅】&#10;一人当たり面積該当値テキスト">
          <a:extLst>
            <a:ext uri="{FF2B5EF4-FFF2-40B4-BE49-F238E27FC236}">
              <a16:creationId xmlns:a16="http://schemas.microsoft.com/office/drawing/2014/main" id="{84C4E47C-9B52-41BA-AB7A-F3003FFC5CB7}"/>
            </a:ext>
          </a:extLst>
        </xdr:cNvPr>
        <xdr:cNvSpPr txBox="1"/>
      </xdr:nvSpPr>
      <xdr:spPr>
        <a:xfrm>
          <a:off x="10515600" y="144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51308</xdr:rowOff>
    </xdr:from>
    <xdr:to>
      <xdr:col>50</xdr:col>
      <xdr:colOff>165100</xdr:colOff>
      <xdr:row>84</xdr:row>
      <xdr:rowOff>152908</xdr:rowOff>
    </xdr:to>
    <xdr:sp macro="" textlink="">
      <xdr:nvSpPr>
        <xdr:cNvPr id="361" name="楕円 360">
          <a:extLst>
            <a:ext uri="{FF2B5EF4-FFF2-40B4-BE49-F238E27FC236}">
              <a16:creationId xmlns:a16="http://schemas.microsoft.com/office/drawing/2014/main" id="{CAE1468B-452F-4059-A9DD-8848E9117316}"/>
            </a:ext>
          </a:extLst>
        </xdr:cNvPr>
        <xdr:cNvSpPr/>
      </xdr:nvSpPr>
      <xdr:spPr>
        <a:xfrm>
          <a:off x="9588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101651</xdr:rowOff>
    </xdr:from>
    <xdr:to>
      <xdr:col>55</xdr:col>
      <xdr:colOff>0</xdr:colOff>
      <xdr:row>84</xdr:row>
      <xdr:rowOff>102108</xdr:rowOff>
    </xdr:to>
    <xdr:cxnSp macro="">
      <xdr:nvCxnSpPr>
        <xdr:cNvPr id="362" name="直線コネクタ 361">
          <a:extLst>
            <a:ext uri="{FF2B5EF4-FFF2-40B4-BE49-F238E27FC236}">
              <a16:creationId xmlns:a16="http://schemas.microsoft.com/office/drawing/2014/main" id="{7BA11660-9596-4BC3-8726-18B08D10B6DC}"/>
            </a:ext>
          </a:extLst>
        </xdr:cNvPr>
        <xdr:cNvCxnSpPr/>
      </xdr:nvCxnSpPr>
      <xdr:spPr>
        <a:xfrm flipV="1">
          <a:off x="9639300" y="1450345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51766</xdr:rowOff>
    </xdr:from>
    <xdr:to>
      <xdr:col>46</xdr:col>
      <xdr:colOff>38100</xdr:colOff>
      <xdr:row>84</xdr:row>
      <xdr:rowOff>153366</xdr:rowOff>
    </xdr:to>
    <xdr:sp macro="" textlink="">
      <xdr:nvSpPr>
        <xdr:cNvPr id="363" name="楕円 362">
          <a:extLst>
            <a:ext uri="{FF2B5EF4-FFF2-40B4-BE49-F238E27FC236}">
              <a16:creationId xmlns:a16="http://schemas.microsoft.com/office/drawing/2014/main" id="{38A035A0-E4FD-41F3-A5BF-C44483CEB900}"/>
            </a:ext>
          </a:extLst>
        </xdr:cNvPr>
        <xdr:cNvSpPr/>
      </xdr:nvSpPr>
      <xdr:spPr>
        <a:xfrm>
          <a:off x="8699500" y="144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102108</xdr:rowOff>
    </xdr:from>
    <xdr:to>
      <xdr:col>50</xdr:col>
      <xdr:colOff>114300</xdr:colOff>
      <xdr:row>84</xdr:row>
      <xdr:rowOff>102566</xdr:rowOff>
    </xdr:to>
    <xdr:cxnSp macro="">
      <xdr:nvCxnSpPr>
        <xdr:cNvPr id="364" name="直線コネクタ 363">
          <a:extLst>
            <a:ext uri="{FF2B5EF4-FFF2-40B4-BE49-F238E27FC236}">
              <a16:creationId xmlns:a16="http://schemas.microsoft.com/office/drawing/2014/main" id="{1E65ED85-E128-452D-A770-FC3192379F9E}"/>
            </a:ext>
          </a:extLst>
        </xdr:cNvPr>
        <xdr:cNvCxnSpPr/>
      </xdr:nvCxnSpPr>
      <xdr:spPr>
        <a:xfrm flipV="1">
          <a:off x="8750300" y="145039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50394</xdr:rowOff>
    </xdr:from>
    <xdr:to>
      <xdr:col>41</xdr:col>
      <xdr:colOff>101600</xdr:colOff>
      <xdr:row>84</xdr:row>
      <xdr:rowOff>151994</xdr:rowOff>
    </xdr:to>
    <xdr:sp macro="" textlink="">
      <xdr:nvSpPr>
        <xdr:cNvPr id="365" name="楕円 364">
          <a:extLst>
            <a:ext uri="{FF2B5EF4-FFF2-40B4-BE49-F238E27FC236}">
              <a16:creationId xmlns:a16="http://schemas.microsoft.com/office/drawing/2014/main" id="{52EDDA3A-7FF4-439F-B8A5-CC0A9F2C3FB9}"/>
            </a:ext>
          </a:extLst>
        </xdr:cNvPr>
        <xdr:cNvSpPr/>
      </xdr:nvSpPr>
      <xdr:spPr>
        <a:xfrm>
          <a:off x="7810500" y="144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101194</xdr:rowOff>
    </xdr:from>
    <xdr:to>
      <xdr:col>45</xdr:col>
      <xdr:colOff>177800</xdr:colOff>
      <xdr:row>84</xdr:row>
      <xdr:rowOff>102566</xdr:rowOff>
    </xdr:to>
    <xdr:cxnSp macro="">
      <xdr:nvCxnSpPr>
        <xdr:cNvPr id="366" name="直線コネクタ 365">
          <a:extLst>
            <a:ext uri="{FF2B5EF4-FFF2-40B4-BE49-F238E27FC236}">
              <a16:creationId xmlns:a16="http://schemas.microsoft.com/office/drawing/2014/main" id="{63C27DDA-9B7B-4431-997C-32C53D936FB8}"/>
            </a:ext>
          </a:extLst>
        </xdr:cNvPr>
        <xdr:cNvCxnSpPr/>
      </xdr:nvCxnSpPr>
      <xdr:spPr>
        <a:xfrm>
          <a:off x="7861300" y="145029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49479</xdr:rowOff>
    </xdr:from>
    <xdr:to>
      <xdr:col>36</xdr:col>
      <xdr:colOff>165100</xdr:colOff>
      <xdr:row>84</xdr:row>
      <xdr:rowOff>151079</xdr:rowOff>
    </xdr:to>
    <xdr:sp macro="" textlink="">
      <xdr:nvSpPr>
        <xdr:cNvPr id="367" name="楕円 366">
          <a:extLst>
            <a:ext uri="{FF2B5EF4-FFF2-40B4-BE49-F238E27FC236}">
              <a16:creationId xmlns:a16="http://schemas.microsoft.com/office/drawing/2014/main" id="{CE04FFD3-44EA-4F0B-B57E-71C17D9F3304}"/>
            </a:ext>
          </a:extLst>
        </xdr:cNvPr>
        <xdr:cNvSpPr/>
      </xdr:nvSpPr>
      <xdr:spPr>
        <a:xfrm>
          <a:off x="6921500" y="144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100279</xdr:rowOff>
    </xdr:from>
    <xdr:to>
      <xdr:col>41</xdr:col>
      <xdr:colOff>50800</xdr:colOff>
      <xdr:row>84</xdr:row>
      <xdr:rowOff>101194</xdr:rowOff>
    </xdr:to>
    <xdr:cxnSp macro="">
      <xdr:nvCxnSpPr>
        <xdr:cNvPr id="368" name="直線コネクタ 367">
          <a:extLst>
            <a:ext uri="{FF2B5EF4-FFF2-40B4-BE49-F238E27FC236}">
              <a16:creationId xmlns:a16="http://schemas.microsoft.com/office/drawing/2014/main" id="{524AC3F0-2657-48E5-9075-C414E87C7F32}"/>
            </a:ext>
          </a:extLst>
        </xdr:cNvPr>
        <xdr:cNvCxnSpPr/>
      </xdr:nvCxnSpPr>
      <xdr:spPr>
        <a:xfrm>
          <a:off x="6972300" y="14502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D8CA1205-8211-4BFE-A91F-AEDAF3AC6581}"/>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46B9222D-D4D9-4DBF-93ED-6BD287E0A04F}"/>
            </a:ext>
          </a:extLst>
        </xdr:cNvPr>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F6B9F275-B276-40BE-81EA-9D1084ED3C71}"/>
            </a:ext>
          </a:extLst>
        </xdr:cNvPr>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E3BCB304-5196-4F05-9E00-D63A021A2FCA}"/>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144035</xdr:rowOff>
    </xdr:from>
    <xdr:ext cx="469744" cy="259045"/>
    <xdr:sp macro="" textlink="">
      <xdr:nvSpPr>
        <xdr:cNvPr id="373" name="n_1mainValue【公営住宅】&#10;一人当たり面積">
          <a:extLst>
            <a:ext uri="{FF2B5EF4-FFF2-40B4-BE49-F238E27FC236}">
              <a16:creationId xmlns:a16="http://schemas.microsoft.com/office/drawing/2014/main" id="{D2D3C1B5-BD9C-4208-A76D-88B9DC49E6B6}"/>
            </a:ext>
          </a:extLst>
        </xdr:cNvPr>
        <xdr:cNvSpPr txBox="1"/>
      </xdr:nvSpPr>
      <xdr:spPr>
        <a:xfrm>
          <a:off x="9391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144493</xdr:rowOff>
    </xdr:from>
    <xdr:ext cx="469744" cy="259045"/>
    <xdr:sp macro="" textlink="">
      <xdr:nvSpPr>
        <xdr:cNvPr id="374" name="n_2mainValue【公営住宅】&#10;一人当たり面積">
          <a:extLst>
            <a:ext uri="{FF2B5EF4-FFF2-40B4-BE49-F238E27FC236}">
              <a16:creationId xmlns:a16="http://schemas.microsoft.com/office/drawing/2014/main" id="{972989CD-889C-4F28-B9B0-2DB353B57579}"/>
            </a:ext>
          </a:extLst>
        </xdr:cNvPr>
        <xdr:cNvSpPr txBox="1"/>
      </xdr:nvSpPr>
      <xdr:spPr>
        <a:xfrm>
          <a:off x="8515427" y="145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143121</xdr:rowOff>
    </xdr:from>
    <xdr:ext cx="469744" cy="259045"/>
    <xdr:sp macro="" textlink="">
      <xdr:nvSpPr>
        <xdr:cNvPr id="375" name="n_3mainValue【公営住宅】&#10;一人当たり面積">
          <a:extLst>
            <a:ext uri="{FF2B5EF4-FFF2-40B4-BE49-F238E27FC236}">
              <a16:creationId xmlns:a16="http://schemas.microsoft.com/office/drawing/2014/main" id="{8CC950C2-4CA9-48BF-8C4F-069FC63646EE}"/>
            </a:ext>
          </a:extLst>
        </xdr:cNvPr>
        <xdr:cNvSpPr txBox="1"/>
      </xdr:nvSpPr>
      <xdr:spPr>
        <a:xfrm>
          <a:off x="7626427" y="145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142206</xdr:rowOff>
    </xdr:from>
    <xdr:ext cx="469744" cy="259045"/>
    <xdr:sp macro="" textlink="">
      <xdr:nvSpPr>
        <xdr:cNvPr id="376" name="n_4mainValue【公営住宅】&#10;一人当たり面積">
          <a:extLst>
            <a:ext uri="{FF2B5EF4-FFF2-40B4-BE49-F238E27FC236}">
              <a16:creationId xmlns:a16="http://schemas.microsoft.com/office/drawing/2014/main" id="{D1734A48-2240-4373-A9B8-52358123F2B1}"/>
            </a:ext>
          </a:extLst>
        </xdr:cNvPr>
        <xdr:cNvSpPr txBox="1"/>
      </xdr:nvSpPr>
      <xdr:spPr>
        <a:xfrm>
          <a:off x="6737427" y="1454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F6756EE-59DB-4587-953C-715DAF75E9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59D224F-DC81-4532-BE4F-E501D5785C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3D53B88-C7A0-4EDA-B349-238F0FEBA2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D8AC737-75D4-43F9-8E06-7756DF8489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542D50B-67D0-4084-9967-86192C0108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06F4477-C82E-4734-9577-49B4604783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82CE654-F503-4FDB-883C-B79F732A71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480F9B8-2029-4A2B-BB53-C92DB036D9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2BFA99E0-B8B7-4CAC-89AC-9ADFD09F86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EEAFCFF-4E73-441E-B1BF-A790EE33C4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D25A65DC-E15E-4C24-97CA-AEC49B7344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30D2F1ED-9035-4CB2-8F50-BB4468ED6E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7B58D82-F529-4AD8-A6D0-9FCC4313C5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4175733-3BED-46F8-81FC-7F512BE572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F0C8919-F457-4149-88AC-4D5A6EC4F4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48A6139-4EFE-4018-BDA0-EED1584321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AF33736-4DC8-44E9-B57B-543A5DD48D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E8D66D3-2CC6-4348-AB0C-1E06043AE0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C2EF562-5246-44D5-83BB-DB4BC54C53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5FB6B01-4B96-479F-866D-5479B64614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ACF8E81-FF3A-4F09-93DD-663F394691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62F33307-A13B-43B8-9390-7733EBAC28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BDAFD68-D30A-4E9A-BC52-FB0FAAB48D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1F9CB6D-62E0-4F79-BB4C-1511FA785B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AF257A7-602B-45A4-834E-52BD3C6CB5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44645BC3-24F4-479D-9739-A119C95377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6F7F2AAD-F220-4E81-AF90-AC884E6AF2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BE410B41-EFE0-4823-BB41-256011678B97}"/>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4D8EAFAE-BCB9-4698-9A95-C9F11834E4D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3EDBB945-88BD-4F7C-8E68-F474DCEF82D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B7D20C55-7AA1-401C-B870-3004226F077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5FE5395E-1D3C-4719-8456-AA7D20AD9504}"/>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111B2175-4464-4DDE-B333-A4126F94826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6D716A25-6FDD-41DC-A846-D1845352454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AD366E44-A7F3-40DC-94DD-D1464EF5236B}"/>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54683C2-3E2D-4566-BD51-1DAC078830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2264E189-F3C7-4824-968B-D64BC820435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463B7515-E424-4E04-9CD8-5CC3FC9665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17716A29-9D5A-42A2-98D7-32880A41BB8D}"/>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28F66E49-EFA0-4D63-BD2A-C8E101588F6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62A5DAE3-66CC-4296-A493-5D6CD0BE590B}"/>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29FEAED-9179-4FCA-B0C5-C75729E61875}"/>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40A58AB3-BBB9-4D85-B67C-586C07E1CE44}"/>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9486E6D6-79A3-4E8D-9477-2CF77FAB80BA}"/>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9A9B98F1-F74B-4D56-866A-24ED120F09B5}"/>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7489AC82-AABB-4938-BF73-71049ACD94D6}"/>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4E32771A-55B5-47CA-AB26-A7842A3E8E72}"/>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45B5CE99-5B84-41CB-8050-73E48842A8D8}"/>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288463D3-9B3C-478B-B0EC-D3018CD31445}"/>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10CCB52-231B-4E5B-B755-A71BAD0D74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98AFEE9-9F9E-4314-8046-41CA739999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8344A48-50A0-4BB6-8D3D-9E79A6866E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CAD886E-BC0D-4A15-B9D2-F5435B6E1F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8B376D6-FCA4-43F7-A4E8-29009DA27D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84836</xdr:rowOff>
    </xdr:from>
    <xdr:to>
      <xdr:col>85</xdr:col>
      <xdr:colOff>177800</xdr:colOff>
      <xdr:row>38</xdr:row>
      <xdr:rowOff>14986</xdr:rowOff>
    </xdr:to>
    <xdr:sp macro="" textlink="">
      <xdr:nvSpPr>
        <xdr:cNvPr id="431" name="楕円 430">
          <a:extLst>
            <a:ext uri="{FF2B5EF4-FFF2-40B4-BE49-F238E27FC236}">
              <a16:creationId xmlns:a16="http://schemas.microsoft.com/office/drawing/2014/main" id="{135FA316-E995-4FB9-A810-4A3B2FE0C2E2}"/>
            </a:ext>
          </a:extLst>
        </xdr:cNvPr>
        <xdr:cNvSpPr/>
      </xdr:nvSpPr>
      <xdr:spPr>
        <a:xfrm>
          <a:off x="16268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107713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48546DED-5695-40C8-A763-AF7892CAF114}"/>
            </a:ext>
          </a:extLst>
        </xdr:cNvPr>
        <xdr:cNvSpPr txBox="1"/>
      </xdr:nvSpPr>
      <xdr:spPr>
        <a:xfrm>
          <a:off x="16357600" y="627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xdr:rowOff>
    </xdr:from>
    <xdr:to>
      <xdr:col>81</xdr:col>
      <xdr:colOff>101600</xdr:colOff>
      <xdr:row>37</xdr:row>
      <xdr:rowOff>108712</xdr:rowOff>
    </xdr:to>
    <xdr:sp macro="" textlink="">
      <xdr:nvSpPr>
        <xdr:cNvPr id="433" name="楕円 432">
          <a:extLst>
            <a:ext uri="{FF2B5EF4-FFF2-40B4-BE49-F238E27FC236}">
              <a16:creationId xmlns:a16="http://schemas.microsoft.com/office/drawing/2014/main" id="{AED8DCCE-DE0A-47A7-AC09-D0BD900503FA}"/>
            </a:ext>
          </a:extLst>
        </xdr:cNvPr>
        <xdr:cNvSpPr/>
      </xdr:nvSpPr>
      <xdr:spPr>
        <a:xfrm>
          <a:off x="15430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57912</xdr:rowOff>
    </xdr:from>
    <xdr:to>
      <xdr:col>85</xdr:col>
      <xdr:colOff>127000</xdr:colOff>
      <xdr:row>37</xdr:row>
      <xdr:rowOff>135636</xdr:rowOff>
    </xdr:to>
    <xdr:cxnSp macro="">
      <xdr:nvCxnSpPr>
        <xdr:cNvPr id="434" name="直線コネクタ 433">
          <a:extLst>
            <a:ext uri="{FF2B5EF4-FFF2-40B4-BE49-F238E27FC236}">
              <a16:creationId xmlns:a16="http://schemas.microsoft.com/office/drawing/2014/main" id="{F118CC12-2028-4C8F-9612-B8E89307E1E2}"/>
            </a:ext>
          </a:extLst>
        </xdr:cNvPr>
        <xdr:cNvCxnSpPr/>
      </xdr:nvCxnSpPr>
      <xdr:spPr>
        <a:xfrm>
          <a:off x="15481300" y="640156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96266</xdr:rowOff>
    </xdr:from>
    <xdr:to>
      <xdr:col>76</xdr:col>
      <xdr:colOff>165100</xdr:colOff>
      <xdr:row>37</xdr:row>
      <xdr:rowOff>26416</xdr:rowOff>
    </xdr:to>
    <xdr:sp macro="" textlink="">
      <xdr:nvSpPr>
        <xdr:cNvPr id="435" name="楕円 434">
          <a:extLst>
            <a:ext uri="{FF2B5EF4-FFF2-40B4-BE49-F238E27FC236}">
              <a16:creationId xmlns:a16="http://schemas.microsoft.com/office/drawing/2014/main" id="{8763A8DC-27C2-4955-A2CE-EF5AEE324DEC}"/>
            </a:ext>
          </a:extLst>
        </xdr:cNvPr>
        <xdr:cNvSpPr/>
      </xdr:nvSpPr>
      <xdr:spPr>
        <a:xfrm>
          <a:off x="14541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147066</xdr:rowOff>
    </xdr:from>
    <xdr:to>
      <xdr:col>81</xdr:col>
      <xdr:colOff>50800</xdr:colOff>
      <xdr:row>37</xdr:row>
      <xdr:rowOff>57912</xdr:rowOff>
    </xdr:to>
    <xdr:cxnSp macro="">
      <xdr:nvCxnSpPr>
        <xdr:cNvPr id="436" name="直線コネクタ 435">
          <a:extLst>
            <a:ext uri="{FF2B5EF4-FFF2-40B4-BE49-F238E27FC236}">
              <a16:creationId xmlns:a16="http://schemas.microsoft.com/office/drawing/2014/main" id="{AE03824E-2B47-41B3-87B6-B34CEE8D5C36}"/>
            </a:ext>
          </a:extLst>
        </xdr:cNvPr>
        <xdr:cNvCxnSpPr/>
      </xdr:nvCxnSpPr>
      <xdr:spPr>
        <a:xfrm>
          <a:off x="14592300" y="63192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96266</xdr:rowOff>
    </xdr:from>
    <xdr:to>
      <xdr:col>72</xdr:col>
      <xdr:colOff>38100</xdr:colOff>
      <xdr:row>37</xdr:row>
      <xdr:rowOff>26416</xdr:rowOff>
    </xdr:to>
    <xdr:sp macro="" textlink="">
      <xdr:nvSpPr>
        <xdr:cNvPr id="437" name="楕円 436">
          <a:extLst>
            <a:ext uri="{FF2B5EF4-FFF2-40B4-BE49-F238E27FC236}">
              <a16:creationId xmlns:a16="http://schemas.microsoft.com/office/drawing/2014/main" id="{68A927A6-E656-4338-9EEC-B43FFC3402BD}"/>
            </a:ext>
          </a:extLst>
        </xdr:cNvPr>
        <xdr:cNvSpPr/>
      </xdr:nvSpPr>
      <xdr:spPr>
        <a:xfrm>
          <a:off x="13652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147066</xdr:rowOff>
    </xdr:from>
    <xdr:to>
      <xdr:col>76</xdr:col>
      <xdr:colOff>114300</xdr:colOff>
      <xdr:row>36</xdr:row>
      <xdr:rowOff>147066</xdr:rowOff>
    </xdr:to>
    <xdr:cxnSp macro="">
      <xdr:nvCxnSpPr>
        <xdr:cNvPr id="438" name="直線コネクタ 437">
          <a:extLst>
            <a:ext uri="{FF2B5EF4-FFF2-40B4-BE49-F238E27FC236}">
              <a16:creationId xmlns:a16="http://schemas.microsoft.com/office/drawing/2014/main" id="{2FA23A40-FBCD-4B48-A8C3-38E28FC977C1}"/>
            </a:ext>
          </a:extLst>
        </xdr:cNvPr>
        <xdr:cNvCxnSpPr/>
      </xdr:nvCxnSpPr>
      <xdr:spPr>
        <a:xfrm>
          <a:off x="13703300" y="6319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100838</xdr:rowOff>
    </xdr:from>
    <xdr:to>
      <xdr:col>67</xdr:col>
      <xdr:colOff>101600</xdr:colOff>
      <xdr:row>37</xdr:row>
      <xdr:rowOff>30988</xdr:rowOff>
    </xdr:to>
    <xdr:sp macro="" textlink="">
      <xdr:nvSpPr>
        <xdr:cNvPr id="439" name="楕円 438">
          <a:extLst>
            <a:ext uri="{FF2B5EF4-FFF2-40B4-BE49-F238E27FC236}">
              <a16:creationId xmlns:a16="http://schemas.microsoft.com/office/drawing/2014/main" id="{B483B4FA-2D0A-4523-9B9F-5BC69EFE8DC8}"/>
            </a:ext>
          </a:extLst>
        </xdr:cNvPr>
        <xdr:cNvSpPr/>
      </xdr:nvSpPr>
      <xdr:spPr>
        <a:xfrm>
          <a:off x="12763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147066</xdr:rowOff>
    </xdr:from>
    <xdr:to>
      <xdr:col>71</xdr:col>
      <xdr:colOff>177800</xdr:colOff>
      <xdr:row>36</xdr:row>
      <xdr:rowOff>151638</xdr:rowOff>
    </xdr:to>
    <xdr:cxnSp macro="">
      <xdr:nvCxnSpPr>
        <xdr:cNvPr id="440" name="直線コネクタ 439">
          <a:extLst>
            <a:ext uri="{FF2B5EF4-FFF2-40B4-BE49-F238E27FC236}">
              <a16:creationId xmlns:a16="http://schemas.microsoft.com/office/drawing/2014/main" id="{736E4F80-7164-46E8-80B5-B0580F5FC162}"/>
            </a:ext>
          </a:extLst>
        </xdr:cNvPr>
        <xdr:cNvCxnSpPr/>
      </xdr:nvCxnSpPr>
      <xdr:spPr>
        <a:xfrm flipV="1">
          <a:off x="12814300" y="6319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4C229722-3686-4E48-99E8-6A3053D5F34B}"/>
            </a:ext>
          </a:extLst>
        </xdr:cNvPr>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66BA600F-019D-4F2E-8DB6-D2B02E4DFBF5}"/>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C9E99FF2-A5F1-4981-812E-1EA13EB166F5}"/>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CFF0BB92-3C53-4F2A-A98E-D2BF627A9DC2}"/>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125239</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5F03C897-81A3-492D-B5A7-A596B5A36937}"/>
            </a:ext>
          </a:extLst>
        </xdr:cNvPr>
        <xdr:cNvSpPr txBox="1"/>
      </xdr:nvSpPr>
      <xdr:spPr>
        <a:xfrm>
          <a:off x="152660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42943</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38941177-AE04-4C45-B061-20DE49F86427}"/>
            </a:ext>
          </a:extLst>
        </xdr:cNvPr>
        <xdr:cNvSpPr txBox="1"/>
      </xdr:nvSpPr>
      <xdr:spPr>
        <a:xfrm>
          <a:off x="14389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42943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320BA5F3-6A0E-4FB0-B66E-3225F98897B8}"/>
            </a:ext>
          </a:extLst>
        </xdr:cNvPr>
        <xdr:cNvSpPr txBox="1"/>
      </xdr:nvSpPr>
      <xdr:spPr>
        <a:xfrm>
          <a:off x="13500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47515</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DDC7FFC-79F5-41A8-9B5B-E36305EE760A}"/>
            </a:ext>
          </a:extLst>
        </xdr:cNvPr>
        <xdr:cNvSpPr txBox="1"/>
      </xdr:nvSpPr>
      <xdr:spPr>
        <a:xfrm>
          <a:off x="12611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E0DEC334-5726-4270-B943-E0D7DE53BD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10B5819-5E08-4DBC-934E-CC8407AEBC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88F15AC-B316-43E0-9636-560C292AAA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2835228C-B705-47D5-8FD1-6DE058BA06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0414153-C241-42EE-A02F-F232C3E3DB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6AD156D8-756E-4AFB-8173-E1B3F6D379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447EBB8-9C15-4645-99F4-B47362C4D3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EDFBE19-7C2B-4759-A62B-A92401962A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8544ED9B-8833-4817-B3E5-EE7B0BA5A1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26E8C817-533B-4732-B3B2-EFC5203F3E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70E2A183-4C90-47CE-9DA9-E1EA3F47D18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2AB4BE64-FED5-4C49-B78C-CDB88F4BD39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466BBE76-FE61-4D2A-830C-6BFA58E4F9D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44A8F39-9EBF-49CA-8E89-1111DC34BA1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4E70F6FA-D81C-481A-BE77-E41CDD9CE4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F5178F45-F042-4A40-BA5E-7236B04D897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186A993F-CE42-4049-8329-F0BB1F56A8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9A4D3190-A9D0-46B6-BA18-9F5821BDBA0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56E9CD5B-C021-4703-9452-B8ADC39E7B9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FA03B164-055B-479A-A258-4C2CF3377AE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6BB42F3D-F1AF-4F7E-871E-5020E36036C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5FEB04B8-8625-4C36-97A2-BD2359A0D3E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F2A24B2-D3AC-417B-8DBA-CC3502B543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2180547-3F7D-4A7D-A799-E76E51C597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F4C9BEA-ADBC-4E5E-8047-A55539CA8D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F53AD281-FF22-453A-8DD3-6D124DB96183}"/>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34EC56E-5124-4142-9A6A-06514DA42AB2}"/>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98358406-ECCB-4A1D-AE0B-C12964FE708C}"/>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F05E03D-0522-4B63-B16A-4218C3E5E587}"/>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7E587B74-A03A-4076-ACEB-02FF67CD3E9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2FA0711-EADD-4D48-8CCA-BA5C8F4ABEE2}"/>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8C4829EA-44A1-46C4-B1C6-1EF5F69D2AEB}"/>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C42A312C-5F4D-4C2D-A075-32BE8518B511}"/>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42F7C48A-6B32-435C-9E02-B6FC00067927}"/>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E5D8D353-5A78-48B0-99E9-077A9CF3227A}"/>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7A5EB942-1EE3-49BA-85A4-6FCBB4B74A07}"/>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214803D-FE81-4F5C-86A2-E77735D27A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68740F2-A8A5-47EA-B6F5-C6C2F6E1D6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C4610D4-4B69-424A-B615-CD977DE4E4F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2B17712-CA55-4CB5-A56E-841E2EE70C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66AF87E-A47C-49C2-BA1A-CE1480FB7A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76019</xdr:rowOff>
    </xdr:from>
    <xdr:to>
      <xdr:col>116</xdr:col>
      <xdr:colOff>114300</xdr:colOff>
      <xdr:row>40</xdr:row>
      <xdr:rowOff>6169</xdr:rowOff>
    </xdr:to>
    <xdr:sp macro="" textlink="">
      <xdr:nvSpPr>
        <xdr:cNvPr id="490" name="楕円 489">
          <a:extLst>
            <a:ext uri="{FF2B5EF4-FFF2-40B4-BE49-F238E27FC236}">
              <a16:creationId xmlns:a16="http://schemas.microsoft.com/office/drawing/2014/main" id="{6928097D-0898-4F0F-9F96-9B1AC089C09A}"/>
            </a:ext>
          </a:extLst>
        </xdr:cNvPr>
        <xdr:cNvSpPr/>
      </xdr:nvSpPr>
      <xdr:spPr>
        <a:xfrm>
          <a:off x="22110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54446</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6DDD5E2-6BC7-48D0-8903-D130D96607D1}"/>
            </a:ext>
          </a:extLst>
        </xdr:cNvPr>
        <xdr:cNvSpPr txBox="1"/>
      </xdr:nvSpPr>
      <xdr:spPr>
        <a:xfrm>
          <a:off x="22199600"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92" name="楕円 491">
          <a:extLst>
            <a:ext uri="{FF2B5EF4-FFF2-40B4-BE49-F238E27FC236}">
              <a16:creationId xmlns:a16="http://schemas.microsoft.com/office/drawing/2014/main" id="{299E9D1A-8BB6-4188-8B0C-6F8C803B6943}"/>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126819</xdr:rowOff>
    </xdr:from>
    <xdr:to>
      <xdr:col>116</xdr:col>
      <xdr:colOff>63500</xdr:colOff>
      <xdr:row>39</xdr:row>
      <xdr:rowOff>126819</xdr:rowOff>
    </xdr:to>
    <xdr:cxnSp macro="">
      <xdr:nvCxnSpPr>
        <xdr:cNvPr id="493" name="直線コネクタ 492">
          <a:extLst>
            <a:ext uri="{FF2B5EF4-FFF2-40B4-BE49-F238E27FC236}">
              <a16:creationId xmlns:a16="http://schemas.microsoft.com/office/drawing/2014/main" id="{467E33A6-71A1-48ED-8CD8-19976C801C61}"/>
            </a:ext>
          </a:extLst>
        </xdr:cNvPr>
        <xdr:cNvCxnSpPr/>
      </xdr:nvCxnSpPr>
      <xdr:spPr>
        <a:xfrm>
          <a:off x="21323300" y="68133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79284</xdr:rowOff>
    </xdr:from>
    <xdr:to>
      <xdr:col>107</xdr:col>
      <xdr:colOff>101600</xdr:colOff>
      <xdr:row>40</xdr:row>
      <xdr:rowOff>9434</xdr:rowOff>
    </xdr:to>
    <xdr:sp macro="" textlink="">
      <xdr:nvSpPr>
        <xdr:cNvPr id="494" name="楕円 493">
          <a:extLst>
            <a:ext uri="{FF2B5EF4-FFF2-40B4-BE49-F238E27FC236}">
              <a16:creationId xmlns:a16="http://schemas.microsoft.com/office/drawing/2014/main" id="{3383077D-4DA1-4FC8-96C4-B0631665F84F}"/>
            </a:ext>
          </a:extLst>
        </xdr:cNvPr>
        <xdr:cNvSpPr/>
      </xdr:nvSpPr>
      <xdr:spPr>
        <a:xfrm>
          <a:off x="2038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130084</xdr:rowOff>
    </xdr:to>
    <xdr:cxnSp macro="">
      <xdr:nvCxnSpPr>
        <xdr:cNvPr id="495" name="直線コネクタ 494">
          <a:extLst>
            <a:ext uri="{FF2B5EF4-FFF2-40B4-BE49-F238E27FC236}">
              <a16:creationId xmlns:a16="http://schemas.microsoft.com/office/drawing/2014/main" id="{1024EE79-1E1D-4830-A92B-760C334F11CA}"/>
            </a:ext>
          </a:extLst>
        </xdr:cNvPr>
        <xdr:cNvCxnSpPr/>
      </xdr:nvCxnSpPr>
      <xdr:spPr>
        <a:xfrm flipV="1">
          <a:off x="20434300" y="681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6" name="楕円 495">
          <a:extLst>
            <a:ext uri="{FF2B5EF4-FFF2-40B4-BE49-F238E27FC236}">
              <a16:creationId xmlns:a16="http://schemas.microsoft.com/office/drawing/2014/main" id="{B2D2EE66-D304-461F-A347-51E5F0FAB6D5}"/>
            </a:ext>
          </a:extLst>
        </xdr:cNvPr>
        <xdr:cNvSpPr/>
      </xdr:nvSpPr>
      <xdr:spPr>
        <a:xfrm>
          <a:off x="19494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130084</xdr:rowOff>
    </xdr:from>
    <xdr:to>
      <xdr:col>107</xdr:col>
      <xdr:colOff>50800</xdr:colOff>
      <xdr:row>39</xdr:row>
      <xdr:rowOff>130084</xdr:rowOff>
    </xdr:to>
    <xdr:cxnSp macro="">
      <xdr:nvCxnSpPr>
        <xdr:cNvPr id="497" name="直線コネクタ 496">
          <a:extLst>
            <a:ext uri="{FF2B5EF4-FFF2-40B4-BE49-F238E27FC236}">
              <a16:creationId xmlns:a16="http://schemas.microsoft.com/office/drawing/2014/main" id="{A69FC833-D646-4B3D-98FE-B595920A6EF7}"/>
            </a:ext>
          </a:extLst>
        </xdr:cNvPr>
        <xdr:cNvCxnSpPr/>
      </xdr:nvCxnSpPr>
      <xdr:spPr>
        <a:xfrm>
          <a:off x="19545300" y="6816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126637</xdr:rowOff>
    </xdr:from>
    <xdr:to>
      <xdr:col>98</xdr:col>
      <xdr:colOff>38100</xdr:colOff>
      <xdr:row>39</xdr:row>
      <xdr:rowOff>56787</xdr:rowOff>
    </xdr:to>
    <xdr:sp macro="" textlink="">
      <xdr:nvSpPr>
        <xdr:cNvPr id="498" name="楕円 497">
          <a:extLst>
            <a:ext uri="{FF2B5EF4-FFF2-40B4-BE49-F238E27FC236}">
              <a16:creationId xmlns:a16="http://schemas.microsoft.com/office/drawing/2014/main" id="{3D286FD6-E313-404A-BBD8-699F93D23188}"/>
            </a:ext>
          </a:extLst>
        </xdr:cNvPr>
        <xdr:cNvSpPr/>
      </xdr:nvSpPr>
      <xdr:spPr>
        <a:xfrm>
          <a:off x="18605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5987</xdr:rowOff>
    </xdr:from>
    <xdr:to>
      <xdr:col>102</xdr:col>
      <xdr:colOff>114300</xdr:colOff>
      <xdr:row>39</xdr:row>
      <xdr:rowOff>130084</xdr:rowOff>
    </xdr:to>
    <xdr:cxnSp macro="">
      <xdr:nvCxnSpPr>
        <xdr:cNvPr id="499" name="直線コネクタ 498">
          <a:extLst>
            <a:ext uri="{FF2B5EF4-FFF2-40B4-BE49-F238E27FC236}">
              <a16:creationId xmlns:a16="http://schemas.microsoft.com/office/drawing/2014/main" id="{20982A46-85A9-437D-8EE9-41566AAF4740}"/>
            </a:ext>
          </a:extLst>
        </xdr:cNvPr>
        <xdr:cNvCxnSpPr/>
      </xdr:nvCxnSpPr>
      <xdr:spPr>
        <a:xfrm>
          <a:off x="18656300" y="66925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ED2979A-2ADF-4E90-BDC7-3A45D045849B}"/>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36663CC0-11FB-4654-B645-CD5FA0586229}"/>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47195FE4-DD87-40D8-A8EB-7DE0CB0C4593}"/>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3E7792D-30B6-46C5-BF7A-8B6BDA966F2A}"/>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323F0388-86A6-4C9E-AE9D-6F37CA90F3A4}"/>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7A59680-8A43-4A06-9938-450B3BEC5205}"/>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D0AC03F-CEA2-4581-BE84-AB9FF9D6AA85}"/>
            </a:ext>
          </a:extLst>
        </xdr:cNvPr>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73314</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0A67472-96AC-4575-9E43-C16CDC112132}"/>
            </a:ext>
          </a:extLst>
        </xdr:cNvPr>
        <xdr:cNvSpPr txBox="1"/>
      </xdr:nvSpPr>
      <xdr:spPr>
        <a:xfrm>
          <a:off x="18421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95DB219-04EB-4CDE-AF58-8CACB9FDD0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C49C942-4C98-4772-9477-97DA8E4CBC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E144ED5-4DC2-4998-82B4-979F2E467D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27BA9E6-8EB4-40A9-B46D-CA52A4FCF2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08FD065-2365-497C-B861-5FCDF96F88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84390FA-4E36-42CD-96E9-B183037E28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E3A8CA4-D8EA-49FF-8B7E-04921A32CB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2AC1DB0-EEE8-4139-A49D-EF2D4006C8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AE58882-C014-44E0-B5A4-42865EFAD0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F3EFA08-EB5D-4785-89C6-7C1E773EE9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EFB5AD4-79BE-4557-B728-98C725BFCC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A489B4DA-5DFD-43E6-BD11-659BE33E94F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BB96208C-87AC-400B-A63A-A0CC53109AE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8BCCC4BA-1BBD-4A2C-BA44-785E02EF98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F5CE6DA4-4659-4BDC-8D4A-DD92D0A6421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F1BC7FB4-C9D1-42B8-AFC6-29939A7551A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5C8D2095-1DBE-458E-8AE1-C0A42A26451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61F287BC-6EE3-4A9F-8F95-109806D432D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6944575E-2648-485F-9DCB-C6157B03CD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158D6B3C-6D09-4B9F-9D1F-11F9F0EFAB7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C34ED44-FAD3-4F45-BA91-90E0B37A2E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A8F09426-3416-4E87-B0C0-DE0906B8F1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A2F639AE-412F-40CF-BE5B-34E47A70B69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679769A1-8507-4EB3-8C15-C3B280CC40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4EC687BB-1A00-4429-8645-2893C74827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2C2E1D9B-B88F-4996-85BE-84FD527AE428}"/>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C21C9FE7-B306-4742-A0B5-4B5A5709A97B}"/>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81381E75-22DD-481B-A33D-1F4D9A103D3A}"/>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EDF1C04E-294D-4C26-A215-4716FB1E82C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EDF88911-1129-404A-9D52-2B0A950F9CEE}"/>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1A711C27-8567-4FA6-9860-1141897D7EE7}"/>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C6D45AEA-92DF-4C75-B3D8-851CD32857D6}"/>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675CEB2A-F16C-4F1F-9367-213F8D78F813}"/>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61C5E20B-BFDA-4708-9C0B-297D863A2E32}"/>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F89E5957-E5CA-4FF5-87A2-C851E4E3914C}"/>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374D691D-9F82-4DEC-8361-E84044DD8576}"/>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190DC00-01C5-4575-B7F5-79D98EBCFC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C3C1CFE-9890-4D67-B1CD-AF8891A47B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9DD2D12-B10C-4CF6-9D7F-B4DBC61007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1DB2B04-EFA9-481F-BF00-D77ED10A11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C146ACE-C179-45DB-A274-63FEE2E0D1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549" name="楕円 548">
          <a:extLst>
            <a:ext uri="{FF2B5EF4-FFF2-40B4-BE49-F238E27FC236}">
              <a16:creationId xmlns:a16="http://schemas.microsoft.com/office/drawing/2014/main" id="{831984CA-FF93-4EF5-A598-5E1344DE73D3}"/>
            </a:ext>
          </a:extLst>
        </xdr:cNvPr>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FD8CA14D-578C-4C49-8A57-58B276FBA1ED}"/>
            </a:ext>
          </a:extLst>
        </xdr:cNvPr>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51" name="楕円 550">
          <a:extLst>
            <a:ext uri="{FF2B5EF4-FFF2-40B4-BE49-F238E27FC236}">
              <a16:creationId xmlns:a16="http://schemas.microsoft.com/office/drawing/2014/main" id="{11BF80FB-FF6D-479C-B620-427DE56B5505}"/>
            </a:ext>
          </a:extLst>
        </xdr:cNvPr>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58783</xdr:rowOff>
    </xdr:to>
    <xdr:cxnSp macro="">
      <xdr:nvCxnSpPr>
        <xdr:cNvPr id="552" name="直線コネクタ 551">
          <a:extLst>
            <a:ext uri="{FF2B5EF4-FFF2-40B4-BE49-F238E27FC236}">
              <a16:creationId xmlns:a16="http://schemas.microsoft.com/office/drawing/2014/main" id="{396F4998-98ED-4D31-BE04-D493605FAE33}"/>
            </a:ext>
          </a:extLst>
        </xdr:cNvPr>
        <xdr:cNvCxnSpPr/>
      </xdr:nvCxnSpPr>
      <xdr:spPr>
        <a:xfrm>
          <a:off x="15481300" y="101367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3" name="楕円 552">
          <a:extLst>
            <a:ext uri="{FF2B5EF4-FFF2-40B4-BE49-F238E27FC236}">
              <a16:creationId xmlns:a16="http://schemas.microsoft.com/office/drawing/2014/main" id="{7F779A0D-A0B4-432E-B55A-C5408B44D3F3}"/>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21227</xdr:rowOff>
    </xdr:to>
    <xdr:cxnSp macro="">
      <xdr:nvCxnSpPr>
        <xdr:cNvPr id="554" name="直線コネクタ 553">
          <a:extLst>
            <a:ext uri="{FF2B5EF4-FFF2-40B4-BE49-F238E27FC236}">
              <a16:creationId xmlns:a16="http://schemas.microsoft.com/office/drawing/2014/main" id="{7449E449-5034-4490-8755-BB205C9FC8F5}"/>
            </a:ext>
          </a:extLst>
        </xdr:cNvPr>
        <xdr:cNvCxnSpPr/>
      </xdr:nvCxnSpPr>
      <xdr:spPr>
        <a:xfrm>
          <a:off x="14592300" y="1010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130447</xdr:rowOff>
    </xdr:from>
    <xdr:to>
      <xdr:col>72</xdr:col>
      <xdr:colOff>38100</xdr:colOff>
      <xdr:row>59</xdr:row>
      <xdr:rowOff>60597</xdr:rowOff>
    </xdr:to>
    <xdr:sp macro="" textlink="">
      <xdr:nvSpPr>
        <xdr:cNvPr id="555" name="楕円 554">
          <a:extLst>
            <a:ext uri="{FF2B5EF4-FFF2-40B4-BE49-F238E27FC236}">
              <a16:creationId xmlns:a16="http://schemas.microsoft.com/office/drawing/2014/main" id="{E112BCE2-C1BE-4CF6-94E9-D7997AD12796}"/>
            </a:ext>
          </a:extLst>
        </xdr:cNvPr>
        <xdr:cNvSpPr/>
      </xdr:nvSpPr>
      <xdr:spPr>
        <a:xfrm>
          <a:off x="13652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9797</xdr:rowOff>
    </xdr:to>
    <xdr:cxnSp macro="">
      <xdr:nvCxnSpPr>
        <xdr:cNvPr id="556" name="直線コネクタ 555">
          <a:extLst>
            <a:ext uri="{FF2B5EF4-FFF2-40B4-BE49-F238E27FC236}">
              <a16:creationId xmlns:a16="http://schemas.microsoft.com/office/drawing/2014/main" id="{96DDD106-01F0-44E8-981F-8C4F9EF757B3}"/>
            </a:ext>
          </a:extLst>
        </xdr:cNvPr>
        <xdr:cNvCxnSpPr/>
      </xdr:nvCxnSpPr>
      <xdr:spPr>
        <a:xfrm flipV="1">
          <a:off x="13703300" y="101041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57" name="楕円 556">
          <a:extLst>
            <a:ext uri="{FF2B5EF4-FFF2-40B4-BE49-F238E27FC236}">
              <a16:creationId xmlns:a16="http://schemas.microsoft.com/office/drawing/2014/main" id="{99ADE21D-82D3-465B-8617-25D4FB133557}"/>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9797</xdr:rowOff>
    </xdr:to>
    <xdr:cxnSp macro="">
      <xdr:nvCxnSpPr>
        <xdr:cNvPr id="558" name="直線コネクタ 557">
          <a:extLst>
            <a:ext uri="{FF2B5EF4-FFF2-40B4-BE49-F238E27FC236}">
              <a16:creationId xmlns:a16="http://schemas.microsoft.com/office/drawing/2014/main" id="{86855C3C-CC7A-4264-A243-090A520797B3}"/>
            </a:ext>
          </a:extLst>
        </xdr:cNvPr>
        <xdr:cNvCxnSpPr/>
      </xdr:nvCxnSpPr>
      <xdr:spPr>
        <a:xfrm>
          <a:off x="12814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9CA9725F-1520-4990-8F89-CBFB264CC236}"/>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6EA78010-E48A-4195-B2C1-D5856ADF180E}"/>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BBEE6EA1-1D64-4949-BC85-95C308DDD525}"/>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7A211AE2-7018-469C-9C11-C7D6E06AEB85}"/>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63" name="n_1mainValue【学校施設】&#10;有形固定資産減価償却率">
          <a:extLst>
            <a:ext uri="{FF2B5EF4-FFF2-40B4-BE49-F238E27FC236}">
              <a16:creationId xmlns:a16="http://schemas.microsoft.com/office/drawing/2014/main" id="{B863E914-8609-4820-9EFE-ED7530FAF470}"/>
            </a:ext>
          </a:extLst>
        </xdr:cNvPr>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4" name="n_2mainValue【学校施設】&#10;有形固定資産減価償却率">
          <a:extLst>
            <a:ext uri="{FF2B5EF4-FFF2-40B4-BE49-F238E27FC236}">
              <a16:creationId xmlns:a16="http://schemas.microsoft.com/office/drawing/2014/main" id="{A831A917-06B2-42EB-88FE-59C308D45CBF}"/>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77124</xdr:rowOff>
    </xdr:from>
    <xdr:ext cx="405111" cy="259045"/>
    <xdr:sp macro="" textlink="">
      <xdr:nvSpPr>
        <xdr:cNvPr id="565" name="n_3mainValue【学校施設】&#10;有形固定資産減価償却率">
          <a:extLst>
            <a:ext uri="{FF2B5EF4-FFF2-40B4-BE49-F238E27FC236}">
              <a16:creationId xmlns:a16="http://schemas.microsoft.com/office/drawing/2014/main" id="{ADD90B68-2909-48B8-B2C5-B48A6DD66A28}"/>
            </a:ext>
          </a:extLst>
        </xdr:cNvPr>
        <xdr:cNvSpPr txBox="1"/>
      </xdr:nvSpPr>
      <xdr:spPr>
        <a:xfrm>
          <a:off x="13500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566" name="n_4mainValue【学校施設】&#10;有形固定資産減価償却率">
          <a:extLst>
            <a:ext uri="{FF2B5EF4-FFF2-40B4-BE49-F238E27FC236}">
              <a16:creationId xmlns:a16="http://schemas.microsoft.com/office/drawing/2014/main" id="{35DC7FEE-860E-4000-BDDE-F55105AD3B1F}"/>
            </a:ext>
          </a:extLst>
        </xdr:cNvPr>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865F6D4D-848D-4145-9B8B-C7FBCE28E6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FF342C93-2E96-417C-AAF2-19B48AB453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1B62D8F-C5E4-45E9-89F4-A6CAAA4F68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59FACBD-674D-40B4-B79F-3FE3FAB9E5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35D8C37-4CE3-4595-87F7-084D6C2EAEB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E976B725-4EC2-4639-9653-E87EFD9B8F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41D25E1F-3977-4531-9CFE-0196B45C9D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B8C7E16-130D-4DBF-AD62-8EAE5DD509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E38BF1B-3CC2-4C90-AE96-FCD64730ED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2AED4F7A-8B98-4F1D-A372-9527451686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7C8E7B02-2107-4C7F-929F-CE3C6E96194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54E0EB48-60CB-43B1-ACF1-B975EFDDE1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F8D7E4A4-DDC8-474B-90F7-49D5667BB41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2C208134-AD9B-4685-8692-5CC26FF554B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BFCD095D-E33D-4918-A806-90BA7B78F03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2B608D2B-FA0A-45B5-BE04-AC44A9273E8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D191D0B5-3E00-42B3-A610-6ED45F4E1EF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4453583-1E63-422A-95F6-2E048EFD21B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A7DFD50B-46C3-47C9-BD66-9E6831B795B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001921D-B8B5-4FBD-AE54-F09B8C63F5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54737C0-6759-4FB9-85B3-7F24157E7F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52412CE-62F6-4A01-979F-3B12914367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1F0FE87A-4A80-4260-8266-76026AAFCBA2}"/>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F7F19D80-605B-422C-8945-819A37860861}"/>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DD6539C5-4ADB-4818-9A7A-500BAD4159EA}"/>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788B2D78-D959-481A-B60C-73AB28A09003}"/>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D5652E88-105D-4C92-90A0-1A72C03BB482}"/>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1D0F1D2B-4824-43B0-85D6-2AAF17C8FE24}"/>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AE7728D0-3AF8-4A26-A865-E0CEA756F43E}"/>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AE0D91FB-E2D9-43E7-A0E6-FBE1D5271199}"/>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50E76DBD-F099-4C5D-A056-F523F772BEEF}"/>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90B168E6-08EB-4C04-BF98-F813B2C7E1A5}"/>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9533E443-5C92-4B1C-AD15-DE78CD539235}"/>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011BF63-99D8-4ED8-930D-8F829EDE47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019D117-9607-4364-8986-54146851A3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A01DCB4-60F2-4193-BBD6-7E0BDC108E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7792B6-FE02-4026-9B1E-8B638397E0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6A4B553-500D-4F37-8BE1-7BEAAD8941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137566</xdr:rowOff>
    </xdr:from>
    <xdr:to>
      <xdr:col>116</xdr:col>
      <xdr:colOff>114300</xdr:colOff>
      <xdr:row>62</xdr:row>
      <xdr:rowOff>67716</xdr:rowOff>
    </xdr:to>
    <xdr:sp macro="" textlink="">
      <xdr:nvSpPr>
        <xdr:cNvPr id="605" name="楕円 604">
          <a:extLst>
            <a:ext uri="{FF2B5EF4-FFF2-40B4-BE49-F238E27FC236}">
              <a16:creationId xmlns:a16="http://schemas.microsoft.com/office/drawing/2014/main" id="{91D9BF6F-7883-46E0-AB5E-3853F96487F2}"/>
            </a:ext>
          </a:extLst>
        </xdr:cNvPr>
        <xdr:cNvSpPr/>
      </xdr:nvSpPr>
      <xdr:spPr>
        <a:xfrm>
          <a:off x="22110700" y="10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115993</xdr:rowOff>
    </xdr:from>
    <xdr:ext cx="469744" cy="259045"/>
    <xdr:sp macro="" textlink="">
      <xdr:nvSpPr>
        <xdr:cNvPr id="606" name="【学校施設】&#10;一人当たり面積該当値テキスト">
          <a:extLst>
            <a:ext uri="{FF2B5EF4-FFF2-40B4-BE49-F238E27FC236}">
              <a16:creationId xmlns:a16="http://schemas.microsoft.com/office/drawing/2014/main" id="{625BD460-A88B-4C6D-BBD6-7AEA76947A1B}"/>
            </a:ext>
          </a:extLst>
        </xdr:cNvPr>
        <xdr:cNvSpPr txBox="1"/>
      </xdr:nvSpPr>
      <xdr:spPr>
        <a:xfrm>
          <a:off x="22199600" y="105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139395</xdr:rowOff>
    </xdr:from>
    <xdr:to>
      <xdr:col>112</xdr:col>
      <xdr:colOff>38100</xdr:colOff>
      <xdr:row>62</xdr:row>
      <xdr:rowOff>69545</xdr:rowOff>
    </xdr:to>
    <xdr:sp macro="" textlink="">
      <xdr:nvSpPr>
        <xdr:cNvPr id="607" name="楕円 606">
          <a:extLst>
            <a:ext uri="{FF2B5EF4-FFF2-40B4-BE49-F238E27FC236}">
              <a16:creationId xmlns:a16="http://schemas.microsoft.com/office/drawing/2014/main" id="{994C210C-8DCC-47BA-842B-94B4AEBACCC8}"/>
            </a:ext>
          </a:extLst>
        </xdr:cNvPr>
        <xdr:cNvSpPr/>
      </xdr:nvSpPr>
      <xdr:spPr>
        <a:xfrm>
          <a:off x="212725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xdr:rowOff>
    </xdr:from>
    <xdr:to>
      <xdr:col>116</xdr:col>
      <xdr:colOff>63500</xdr:colOff>
      <xdr:row>62</xdr:row>
      <xdr:rowOff>18745</xdr:rowOff>
    </xdr:to>
    <xdr:cxnSp macro="">
      <xdr:nvCxnSpPr>
        <xdr:cNvPr id="608" name="直線コネクタ 607">
          <a:extLst>
            <a:ext uri="{FF2B5EF4-FFF2-40B4-BE49-F238E27FC236}">
              <a16:creationId xmlns:a16="http://schemas.microsoft.com/office/drawing/2014/main" id="{7E31DDD0-3218-45B8-936E-57C4970CFCD0}"/>
            </a:ext>
          </a:extLst>
        </xdr:cNvPr>
        <xdr:cNvCxnSpPr/>
      </xdr:nvCxnSpPr>
      <xdr:spPr>
        <a:xfrm flipV="1">
          <a:off x="21323300" y="1064681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141224</xdr:rowOff>
    </xdr:from>
    <xdr:to>
      <xdr:col>107</xdr:col>
      <xdr:colOff>101600</xdr:colOff>
      <xdr:row>62</xdr:row>
      <xdr:rowOff>71374</xdr:rowOff>
    </xdr:to>
    <xdr:sp macro="" textlink="">
      <xdr:nvSpPr>
        <xdr:cNvPr id="609" name="楕円 608">
          <a:extLst>
            <a:ext uri="{FF2B5EF4-FFF2-40B4-BE49-F238E27FC236}">
              <a16:creationId xmlns:a16="http://schemas.microsoft.com/office/drawing/2014/main" id="{F02FFB44-41EE-468A-8BBC-104350C0553A}"/>
            </a:ext>
          </a:extLst>
        </xdr:cNvPr>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18745</xdr:rowOff>
    </xdr:from>
    <xdr:to>
      <xdr:col>111</xdr:col>
      <xdr:colOff>177800</xdr:colOff>
      <xdr:row>62</xdr:row>
      <xdr:rowOff>20574</xdr:rowOff>
    </xdr:to>
    <xdr:cxnSp macro="">
      <xdr:nvCxnSpPr>
        <xdr:cNvPr id="610" name="直線コネクタ 609">
          <a:extLst>
            <a:ext uri="{FF2B5EF4-FFF2-40B4-BE49-F238E27FC236}">
              <a16:creationId xmlns:a16="http://schemas.microsoft.com/office/drawing/2014/main" id="{5DA31F0E-55B4-4594-B6B4-DDD3685C8958}"/>
            </a:ext>
          </a:extLst>
        </xdr:cNvPr>
        <xdr:cNvCxnSpPr/>
      </xdr:nvCxnSpPr>
      <xdr:spPr>
        <a:xfrm flipV="1">
          <a:off x="20434300" y="106486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124764</xdr:rowOff>
    </xdr:from>
    <xdr:to>
      <xdr:col>102</xdr:col>
      <xdr:colOff>165100</xdr:colOff>
      <xdr:row>62</xdr:row>
      <xdr:rowOff>54914</xdr:rowOff>
    </xdr:to>
    <xdr:sp macro="" textlink="">
      <xdr:nvSpPr>
        <xdr:cNvPr id="611" name="楕円 610">
          <a:extLst>
            <a:ext uri="{FF2B5EF4-FFF2-40B4-BE49-F238E27FC236}">
              <a16:creationId xmlns:a16="http://schemas.microsoft.com/office/drawing/2014/main" id="{741DAAD6-0A01-45D0-A55C-67D1EA33472C}"/>
            </a:ext>
          </a:extLst>
        </xdr:cNvPr>
        <xdr:cNvSpPr/>
      </xdr:nvSpPr>
      <xdr:spPr>
        <a:xfrm>
          <a:off x="194945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xdr:rowOff>
    </xdr:from>
    <xdr:to>
      <xdr:col>107</xdr:col>
      <xdr:colOff>50800</xdr:colOff>
      <xdr:row>62</xdr:row>
      <xdr:rowOff>20574</xdr:rowOff>
    </xdr:to>
    <xdr:cxnSp macro="">
      <xdr:nvCxnSpPr>
        <xdr:cNvPr id="612" name="直線コネクタ 611">
          <a:extLst>
            <a:ext uri="{FF2B5EF4-FFF2-40B4-BE49-F238E27FC236}">
              <a16:creationId xmlns:a16="http://schemas.microsoft.com/office/drawing/2014/main" id="{6A78CC3E-66BE-43CE-8D23-0D1CF361C747}"/>
            </a:ext>
          </a:extLst>
        </xdr:cNvPr>
        <xdr:cNvCxnSpPr/>
      </xdr:nvCxnSpPr>
      <xdr:spPr>
        <a:xfrm>
          <a:off x="19545300" y="1063401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154483</xdr:rowOff>
    </xdr:from>
    <xdr:to>
      <xdr:col>98</xdr:col>
      <xdr:colOff>38100</xdr:colOff>
      <xdr:row>62</xdr:row>
      <xdr:rowOff>84633</xdr:rowOff>
    </xdr:to>
    <xdr:sp macro="" textlink="">
      <xdr:nvSpPr>
        <xdr:cNvPr id="613" name="楕円 612">
          <a:extLst>
            <a:ext uri="{FF2B5EF4-FFF2-40B4-BE49-F238E27FC236}">
              <a16:creationId xmlns:a16="http://schemas.microsoft.com/office/drawing/2014/main" id="{09F05458-3BEF-405F-8DBD-027133F2859D}"/>
            </a:ext>
          </a:extLst>
        </xdr:cNvPr>
        <xdr:cNvSpPr/>
      </xdr:nvSpPr>
      <xdr:spPr>
        <a:xfrm>
          <a:off x="186055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xdr:rowOff>
    </xdr:from>
    <xdr:to>
      <xdr:col>102</xdr:col>
      <xdr:colOff>114300</xdr:colOff>
      <xdr:row>62</xdr:row>
      <xdr:rowOff>33833</xdr:rowOff>
    </xdr:to>
    <xdr:cxnSp macro="">
      <xdr:nvCxnSpPr>
        <xdr:cNvPr id="614" name="直線コネクタ 613">
          <a:extLst>
            <a:ext uri="{FF2B5EF4-FFF2-40B4-BE49-F238E27FC236}">
              <a16:creationId xmlns:a16="http://schemas.microsoft.com/office/drawing/2014/main" id="{43DC7455-4C1C-4A5F-89A7-AC695264EA09}"/>
            </a:ext>
          </a:extLst>
        </xdr:cNvPr>
        <xdr:cNvCxnSpPr/>
      </xdr:nvCxnSpPr>
      <xdr:spPr>
        <a:xfrm flipV="1">
          <a:off x="18656300" y="1063401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a:extLst>
            <a:ext uri="{FF2B5EF4-FFF2-40B4-BE49-F238E27FC236}">
              <a16:creationId xmlns:a16="http://schemas.microsoft.com/office/drawing/2014/main" id="{BB1F237C-1A73-45F4-B8BD-7DD79C161D6F}"/>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a:extLst>
            <a:ext uri="{FF2B5EF4-FFF2-40B4-BE49-F238E27FC236}">
              <a16:creationId xmlns:a16="http://schemas.microsoft.com/office/drawing/2014/main" id="{E57DF712-B18A-45D8-8E38-B2B727EF7C9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a:extLst>
            <a:ext uri="{FF2B5EF4-FFF2-40B4-BE49-F238E27FC236}">
              <a16:creationId xmlns:a16="http://schemas.microsoft.com/office/drawing/2014/main" id="{7D274C5C-CA11-427E-9E7A-F620A51BEB24}"/>
            </a:ext>
          </a:extLst>
        </xdr:cNvPr>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a:extLst>
            <a:ext uri="{FF2B5EF4-FFF2-40B4-BE49-F238E27FC236}">
              <a16:creationId xmlns:a16="http://schemas.microsoft.com/office/drawing/2014/main" id="{15C25E00-5BF5-4863-BAED-9ED046F650B0}"/>
            </a:ext>
          </a:extLst>
        </xdr:cNvPr>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60672</xdr:rowOff>
    </xdr:from>
    <xdr:ext cx="469744" cy="259045"/>
    <xdr:sp macro="" textlink="">
      <xdr:nvSpPr>
        <xdr:cNvPr id="619" name="n_1mainValue【学校施設】&#10;一人当たり面積">
          <a:extLst>
            <a:ext uri="{FF2B5EF4-FFF2-40B4-BE49-F238E27FC236}">
              <a16:creationId xmlns:a16="http://schemas.microsoft.com/office/drawing/2014/main" id="{5E2A9EFC-E573-4C67-B7E1-A92AD324201C}"/>
            </a:ext>
          </a:extLst>
        </xdr:cNvPr>
        <xdr:cNvSpPr txBox="1"/>
      </xdr:nvSpPr>
      <xdr:spPr>
        <a:xfrm>
          <a:off x="21075727" y="106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62501</xdr:rowOff>
    </xdr:from>
    <xdr:ext cx="469744" cy="259045"/>
    <xdr:sp macro="" textlink="">
      <xdr:nvSpPr>
        <xdr:cNvPr id="620" name="n_2mainValue【学校施設】&#10;一人当たり面積">
          <a:extLst>
            <a:ext uri="{FF2B5EF4-FFF2-40B4-BE49-F238E27FC236}">
              <a16:creationId xmlns:a16="http://schemas.microsoft.com/office/drawing/2014/main" id="{D328A68B-C389-4ECF-99D6-FD047367BDDE}"/>
            </a:ext>
          </a:extLst>
        </xdr:cNvPr>
        <xdr:cNvSpPr txBox="1"/>
      </xdr:nvSpPr>
      <xdr:spPr>
        <a:xfrm>
          <a:off x="20199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46041</xdr:rowOff>
    </xdr:from>
    <xdr:ext cx="469744" cy="259045"/>
    <xdr:sp macro="" textlink="">
      <xdr:nvSpPr>
        <xdr:cNvPr id="621" name="n_3mainValue【学校施設】&#10;一人当たり面積">
          <a:extLst>
            <a:ext uri="{FF2B5EF4-FFF2-40B4-BE49-F238E27FC236}">
              <a16:creationId xmlns:a16="http://schemas.microsoft.com/office/drawing/2014/main" id="{66A69247-56BB-4DE8-B649-ED6FEE5D9955}"/>
            </a:ext>
          </a:extLst>
        </xdr:cNvPr>
        <xdr:cNvSpPr txBox="1"/>
      </xdr:nvSpPr>
      <xdr:spPr>
        <a:xfrm>
          <a:off x="19310427"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75760</xdr:rowOff>
    </xdr:from>
    <xdr:ext cx="469744" cy="259045"/>
    <xdr:sp macro="" textlink="">
      <xdr:nvSpPr>
        <xdr:cNvPr id="622" name="n_4mainValue【学校施設】&#10;一人当たり面積">
          <a:extLst>
            <a:ext uri="{FF2B5EF4-FFF2-40B4-BE49-F238E27FC236}">
              <a16:creationId xmlns:a16="http://schemas.microsoft.com/office/drawing/2014/main" id="{7B1960D2-EC86-4A6F-A93E-FED1F3EDF7D8}"/>
            </a:ext>
          </a:extLst>
        </xdr:cNvPr>
        <xdr:cNvSpPr txBox="1"/>
      </xdr:nvSpPr>
      <xdr:spPr>
        <a:xfrm>
          <a:off x="18421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CB2D6947-0F23-4FEC-A779-7A747868A4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BA8C12F-C22B-4025-9E2A-296884B282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F7D4314-AC0C-4F6B-9EFF-069AFE3B65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67465BF-EC3D-4353-9550-F9A2A4FBC2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AC82CB7-0EA1-42B9-ADC8-E4564C531C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666AB3F-2FF0-452D-9D22-240796764B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12C69297-2F47-4FDB-95A3-386664646A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96AB74A1-8F36-4615-824C-F4A44B4026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9C416CE6-0017-4B3E-B76F-7DD2D61C4A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728DF538-1A65-4814-81DA-8F44F7288F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3DE020BB-FEFD-4909-B804-DB67714E8D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A80F8BB9-A6D4-4F30-85F4-8A322C94FE0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C35FE798-C6E9-4B8C-AFBF-0A8A32E84C1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3A5BBFE8-A6B3-4B31-B412-A72DD058B1A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DFC54473-855F-4454-93E2-3C5D60061E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DADD8400-A627-4667-B099-C8B40A03DA3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86DB6FCF-9E36-4657-9D6A-74E36DA23B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E4FFEF9-AA88-4666-818C-F070908635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3141B40B-1DB9-4D30-9EA2-9057B153EDC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377621D7-674A-49F0-94A6-4DA8B56F626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6F72FDDC-7A06-4E84-A182-EB6C280C4AC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76530718-3638-43E0-A08F-DD323837FE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B442FDD6-D47B-4A71-B9EA-A7C9FBAC5D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8F5F7802-53C3-42C8-96C4-B8B457E3EC2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FEE35DAF-35C2-478A-A38F-1F355F755D2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2B4C21B8-11E8-42CA-A592-AC10B6CD73E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1492242-CDA7-4049-AB66-40548A1DF80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F4D0DB4E-D76A-4D2A-AD7A-5B2B76DFF90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a:extLst>
            <a:ext uri="{FF2B5EF4-FFF2-40B4-BE49-F238E27FC236}">
              <a16:creationId xmlns:a16="http://schemas.microsoft.com/office/drawing/2014/main" id="{7E431C41-DB0A-4220-B8C3-A1B5E97D4A8E}"/>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EC9950D7-C002-427E-B83A-6045C2BBA43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0EFFF9AE-ECDB-4887-B248-A6B6BAE8B5A8}"/>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52BA211A-4420-4DDA-BEAD-4372683854AF}"/>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DA73C0E2-4EA9-4A46-8B6A-5B425C07EFCF}"/>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655FF3D5-349F-4133-8B74-EF322EFDFF1A}"/>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FE2AA8E-8641-4244-92EF-E14E54934C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ED6B27C-1A7B-4F3A-BF94-07F281CE08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7348686-4CE6-4B24-967B-02E0C33C26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DF810B7-B920-4823-891F-97480EA3F3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EC74FF6-EDBB-44A4-BC6F-4C468BBD4F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662" name="楕円 661">
          <a:extLst>
            <a:ext uri="{FF2B5EF4-FFF2-40B4-BE49-F238E27FC236}">
              <a16:creationId xmlns:a16="http://schemas.microsoft.com/office/drawing/2014/main" id="{141782EE-25A8-4DBB-92F9-F728B32818C5}"/>
            </a:ext>
          </a:extLst>
        </xdr:cNvPr>
        <xdr:cNvSpPr/>
      </xdr:nvSpPr>
      <xdr:spPr>
        <a:xfrm>
          <a:off x="16268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26688</xdr:rowOff>
    </xdr:from>
    <xdr:ext cx="405111" cy="259045"/>
    <xdr:sp macro="" textlink="">
      <xdr:nvSpPr>
        <xdr:cNvPr id="663" name="【児童館】&#10;有形固定資産減価償却率該当値テキスト">
          <a:extLst>
            <a:ext uri="{FF2B5EF4-FFF2-40B4-BE49-F238E27FC236}">
              <a16:creationId xmlns:a16="http://schemas.microsoft.com/office/drawing/2014/main" id="{939F2E75-90F7-4B30-9141-0FD7B54FE31A}"/>
            </a:ext>
          </a:extLst>
        </xdr:cNvPr>
        <xdr:cNvSpPr txBox="1"/>
      </xdr:nvSpPr>
      <xdr:spPr>
        <a:xfrm>
          <a:off x="16357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664" name="楕円 663">
          <a:extLst>
            <a:ext uri="{FF2B5EF4-FFF2-40B4-BE49-F238E27FC236}">
              <a16:creationId xmlns:a16="http://schemas.microsoft.com/office/drawing/2014/main" id="{4BD59F14-92A6-4DCA-93F2-33ABDFF7F1CC}"/>
            </a:ext>
          </a:extLst>
        </xdr:cNvPr>
        <xdr:cNvSpPr/>
      </xdr:nvSpPr>
      <xdr:spPr>
        <a:xfrm>
          <a:off x="15430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83</xdr:row>
      <xdr:rowOff>99061</xdr:rowOff>
    </xdr:to>
    <xdr:cxnSp macro="">
      <xdr:nvCxnSpPr>
        <xdr:cNvPr id="665" name="直線コネクタ 664">
          <a:extLst>
            <a:ext uri="{FF2B5EF4-FFF2-40B4-BE49-F238E27FC236}">
              <a16:creationId xmlns:a16="http://schemas.microsoft.com/office/drawing/2014/main" id="{DFB7295C-A4B2-46FF-B1BD-FE3C7E2C4056}"/>
            </a:ext>
          </a:extLst>
        </xdr:cNvPr>
        <xdr:cNvCxnSpPr/>
      </xdr:nvCxnSpPr>
      <xdr:spPr>
        <a:xfrm>
          <a:off x="15481300" y="14283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66" name="楕円 665">
          <a:extLst>
            <a:ext uri="{FF2B5EF4-FFF2-40B4-BE49-F238E27FC236}">
              <a16:creationId xmlns:a16="http://schemas.microsoft.com/office/drawing/2014/main" id="{151FC010-C6C6-4633-9E92-021B08D4802A}"/>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53339</xdr:rowOff>
    </xdr:to>
    <xdr:cxnSp macro="">
      <xdr:nvCxnSpPr>
        <xdr:cNvPr id="667" name="直線コネクタ 666">
          <a:extLst>
            <a:ext uri="{FF2B5EF4-FFF2-40B4-BE49-F238E27FC236}">
              <a16:creationId xmlns:a16="http://schemas.microsoft.com/office/drawing/2014/main" id="{D6D2F42D-7249-4F3C-8962-ADFDEB80A281}"/>
            </a:ext>
          </a:extLst>
        </xdr:cNvPr>
        <xdr:cNvCxnSpPr/>
      </xdr:nvCxnSpPr>
      <xdr:spPr>
        <a:xfrm>
          <a:off x="14592300" y="14234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72389</xdr:rowOff>
    </xdr:from>
    <xdr:to>
      <xdr:col>72</xdr:col>
      <xdr:colOff>38100</xdr:colOff>
      <xdr:row>83</xdr:row>
      <xdr:rowOff>2539</xdr:rowOff>
    </xdr:to>
    <xdr:sp macro="" textlink="">
      <xdr:nvSpPr>
        <xdr:cNvPr id="668" name="楕円 667">
          <a:extLst>
            <a:ext uri="{FF2B5EF4-FFF2-40B4-BE49-F238E27FC236}">
              <a16:creationId xmlns:a16="http://schemas.microsoft.com/office/drawing/2014/main" id="{C22EE59E-8975-4B3E-96BD-D109D44B678B}"/>
            </a:ext>
          </a:extLst>
        </xdr:cNvPr>
        <xdr:cNvSpPr/>
      </xdr:nvSpPr>
      <xdr:spPr>
        <a:xfrm>
          <a:off x="13652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123189</xdr:rowOff>
    </xdr:from>
    <xdr:to>
      <xdr:col>76</xdr:col>
      <xdr:colOff>114300</xdr:colOff>
      <xdr:row>83</xdr:row>
      <xdr:rowOff>3811</xdr:rowOff>
    </xdr:to>
    <xdr:cxnSp macro="">
      <xdr:nvCxnSpPr>
        <xdr:cNvPr id="669" name="直線コネクタ 668">
          <a:extLst>
            <a:ext uri="{FF2B5EF4-FFF2-40B4-BE49-F238E27FC236}">
              <a16:creationId xmlns:a16="http://schemas.microsoft.com/office/drawing/2014/main" id="{7C249997-7279-4BA7-B7CF-11709A975ADC}"/>
            </a:ext>
          </a:extLst>
        </xdr:cNvPr>
        <xdr:cNvCxnSpPr/>
      </xdr:nvCxnSpPr>
      <xdr:spPr>
        <a:xfrm>
          <a:off x="13703300" y="141820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134620</xdr:rowOff>
    </xdr:from>
    <xdr:to>
      <xdr:col>67</xdr:col>
      <xdr:colOff>101600</xdr:colOff>
      <xdr:row>82</xdr:row>
      <xdr:rowOff>64770</xdr:rowOff>
    </xdr:to>
    <xdr:sp macro="" textlink="">
      <xdr:nvSpPr>
        <xdr:cNvPr id="670" name="楕円 669">
          <a:extLst>
            <a:ext uri="{FF2B5EF4-FFF2-40B4-BE49-F238E27FC236}">
              <a16:creationId xmlns:a16="http://schemas.microsoft.com/office/drawing/2014/main" id="{9147B036-5B3E-492E-9FF1-5A17AD8FDFE9}"/>
            </a:ext>
          </a:extLst>
        </xdr:cNvPr>
        <xdr:cNvSpPr/>
      </xdr:nvSpPr>
      <xdr:spPr>
        <a:xfrm>
          <a:off x="12763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13970</xdr:rowOff>
    </xdr:from>
    <xdr:to>
      <xdr:col>71</xdr:col>
      <xdr:colOff>177800</xdr:colOff>
      <xdr:row>82</xdr:row>
      <xdr:rowOff>123189</xdr:rowOff>
    </xdr:to>
    <xdr:cxnSp macro="">
      <xdr:nvCxnSpPr>
        <xdr:cNvPr id="671" name="直線コネクタ 670">
          <a:extLst>
            <a:ext uri="{FF2B5EF4-FFF2-40B4-BE49-F238E27FC236}">
              <a16:creationId xmlns:a16="http://schemas.microsoft.com/office/drawing/2014/main" id="{DEB7664F-D861-48A7-8875-4D198227FE11}"/>
            </a:ext>
          </a:extLst>
        </xdr:cNvPr>
        <xdr:cNvCxnSpPr/>
      </xdr:nvCxnSpPr>
      <xdr:spPr>
        <a:xfrm>
          <a:off x="12814300" y="14072870"/>
          <a:ext cx="8890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a:extLst>
            <a:ext uri="{FF2B5EF4-FFF2-40B4-BE49-F238E27FC236}">
              <a16:creationId xmlns:a16="http://schemas.microsoft.com/office/drawing/2014/main" id="{770E34E2-F73B-4A88-BA3C-4D48B36D01BA}"/>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a:extLst>
            <a:ext uri="{FF2B5EF4-FFF2-40B4-BE49-F238E27FC236}">
              <a16:creationId xmlns:a16="http://schemas.microsoft.com/office/drawing/2014/main" id="{C40FB38A-067C-480C-B113-5BEAC6262387}"/>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a:extLst>
            <a:ext uri="{FF2B5EF4-FFF2-40B4-BE49-F238E27FC236}">
              <a16:creationId xmlns:a16="http://schemas.microsoft.com/office/drawing/2014/main" id="{0E7E5948-29B0-46B6-9B18-E5CCB7945A13}"/>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a:extLst>
            <a:ext uri="{FF2B5EF4-FFF2-40B4-BE49-F238E27FC236}">
              <a16:creationId xmlns:a16="http://schemas.microsoft.com/office/drawing/2014/main" id="{4335569B-2584-41DF-A3C7-29B565CA645C}"/>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676" name="n_1mainValue【児童館】&#10;有形固定資産減価償却率">
          <a:extLst>
            <a:ext uri="{FF2B5EF4-FFF2-40B4-BE49-F238E27FC236}">
              <a16:creationId xmlns:a16="http://schemas.microsoft.com/office/drawing/2014/main" id="{9F2309D0-4CC7-4D4F-9931-8A56A05D4184}"/>
            </a:ext>
          </a:extLst>
        </xdr:cNvPr>
        <xdr:cNvSpPr txBox="1"/>
      </xdr:nvSpPr>
      <xdr:spPr>
        <a:xfrm>
          <a:off x="15266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7" name="n_2mainValue【児童館】&#10;有形固定資産減価償却率">
          <a:extLst>
            <a:ext uri="{FF2B5EF4-FFF2-40B4-BE49-F238E27FC236}">
              <a16:creationId xmlns:a16="http://schemas.microsoft.com/office/drawing/2014/main" id="{46AC0F4E-2160-44C6-84A2-1E1F8C265E9D}"/>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165116</xdr:rowOff>
    </xdr:from>
    <xdr:ext cx="405111" cy="259045"/>
    <xdr:sp macro="" textlink="">
      <xdr:nvSpPr>
        <xdr:cNvPr id="678" name="n_3mainValue【児童館】&#10;有形固定資産減価償却率">
          <a:extLst>
            <a:ext uri="{FF2B5EF4-FFF2-40B4-BE49-F238E27FC236}">
              <a16:creationId xmlns:a16="http://schemas.microsoft.com/office/drawing/2014/main" id="{55ED7BA3-ACCB-43BF-AB72-FB8449982874}"/>
            </a:ext>
          </a:extLst>
        </xdr:cNvPr>
        <xdr:cNvSpPr txBox="1"/>
      </xdr:nvSpPr>
      <xdr:spPr>
        <a:xfrm>
          <a:off x="13500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55897</xdr:rowOff>
    </xdr:from>
    <xdr:ext cx="405111" cy="259045"/>
    <xdr:sp macro="" textlink="">
      <xdr:nvSpPr>
        <xdr:cNvPr id="679" name="n_4mainValue【児童館】&#10;有形固定資産減価償却率">
          <a:extLst>
            <a:ext uri="{FF2B5EF4-FFF2-40B4-BE49-F238E27FC236}">
              <a16:creationId xmlns:a16="http://schemas.microsoft.com/office/drawing/2014/main" id="{DC03014A-521B-4E3E-A6F1-2F59D9AAAA5D}"/>
            </a:ext>
          </a:extLst>
        </xdr:cNvPr>
        <xdr:cNvSpPr txBox="1"/>
      </xdr:nvSpPr>
      <xdr:spPr>
        <a:xfrm>
          <a:off x="12611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16306DDE-970A-498E-B676-C1CD7E7E36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C2C44ACF-13C5-4117-8FB0-61C202E05F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2A88535-CDA0-4309-B905-1229BA239C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FFEEB726-A03D-463F-8BB2-0D97DFFE5D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F32734F6-AEE1-48FB-AD60-9D116B9515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3C87361E-5FD4-4D73-92DE-D8D79ABBBF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53BA8C00-D502-4CBA-BF82-4B8F6B5B90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3618421-CC8F-4A50-AD65-5E07087263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AF713577-72ED-42C9-8DC1-169489C924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4177EF5D-1B91-41CE-81DB-D73C8601BB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68C7F67C-F714-4EE3-A8FC-7E32C020282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D2FEBB53-F9D4-4A1A-8C72-1C3FAD1747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863CFED4-AEE5-4D73-94AD-0FDB2D5B7E6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CD4A73DB-3AFF-44BD-80E2-2F908C3D891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50192900-DE4F-4710-9435-0DE76CFCB8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A64A34AA-DA71-4566-A46D-563529A22F8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1440CE75-2060-4D15-AFA4-97F6907DF2F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44FF1A1-EEA5-4E4B-BC97-62DC354FF7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E484749-52F6-43DA-81B4-B7FD6EE54C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73603D5-D643-455E-9A9B-1B623E6B95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A72BCFB-7601-478B-902B-E4CE538AAF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3DB4AB41-D1AB-4618-8E84-77909251D9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533F7AF-AF85-4130-A258-3DDCB8C2B3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3B4CBDD1-CE9F-4FD8-99DB-1DE3533F5417}"/>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6A245EEF-2399-464F-AA69-E8136EDB542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55681559-E625-4FF5-A136-2F1554538CAA}"/>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E59F56F7-FCF1-41DF-95D7-FA5B5EDD1C43}"/>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85B44A99-351A-4E33-A3F5-D26DED1C24E4}"/>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CBDA3ECB-3DEC-4689-A183-C76C83835773}"/>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275435CF-C004-4A21-8EA6-FD8438AE6CCA}"/>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4A6672CC-AF27-4F28-B59D-3430931D50E1}"/>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E5490A2D-FB0F-4EC3-BDCB-D31DB1B7FBF7}"/>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0A07BC3C-FD07-42C0-8EC1-6B20BB322B74}"/>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46316AB0-B0C9-4C79-959A-EB59C85B236F}"/>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F1EEB45-7F81-4E55-84FA-1F0B0F73C2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815C0AB-760C-45C4-9A55-48F6E4F78F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D514306-FA65-4042-AD77-803476826C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667E030-6DDD-41C2-B222-E76C02BD35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5720842-9133-43D9-A353-7D81114A653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9" name="楕円 718">
          <a:extLst>
            <a:ext uri="{FF2B5EF4-FFF2-40B4-BE49-F238E27FC236}">
              <a16:creationId xmlns:a16="http://schemas.microsoft.com/office/drawing/2014/main" id="{B3BA32E3-6971-40ED-9866-0332F4EA8A16}"/>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0" name="【児童館】&#10;一人当たり面積該当値テキスト">
          <a:extLst>
            <a:ext uri="{FF2B5EF4-FFF2-40B4-BE49-F238E27FC236}">
              <a16:creationId xmlns:a16="http://schemas.microsoft.com/office/drawing/2014/main" id="{2E2F2FCA-B3C7-4DD6-B1F8-3F6DAA3B70B5}"/>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1" name="楕円 720">
          <a:extLst>
            <a:ext uri="{FF2B5EF4-FFF2-40B4-BE49-F238E27FC236}">
              <a16:creationId xmlns:a16="http://schemas.microsoft.com/office/drawing/2014/main" id="{14D3645F-1051-4D7E-951E-4C51AE67AB64}"/>
            </a:ext>
          </a:extLst>
        </xdr:cNvPr>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22" name="直線コネクタ 721">
          <a:extLst>
            <a:ext uri="{FF2B5EF4-FFF2-40B4-BE49-F238E27FC236}">
              <a16:creationId xmlns:a16="http://schemas.microsoft.com/office/drawing/2014/main" id="{2FEBA9DF-6D6F-4196-A6CC-2625828798DD}"/>
            </a:ext>
          </a:extLst>
        </xdr:cNvPr>
        <xdr:cNvCxnSpPr/>
      </xdr:nvCxnSpPr>
      <xdr:spPr>
        <a:xfrm>
          <a:off x="21323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3" name="楕円 722">
          <a:extLst>
            <a:ext uri="{FF2B5EF4-FFF2-40B4-BE49-F238E27FC236}">
              <a16:creationId xmlns:a16="http://schemas.microsoft.com/office/drawing/2014/main" id="{25C52BBF-998D-469A-9965-1E610F0779BC}"/>
            </a:ext>
          </a:extLst>
        </xdr:cNvPr>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24" name="直線コネクタ 723">
          <a:extLst>
            <a:ext uri="{FF2B5EF4-FFF2-40B4-BE49-F238E27FC236}">
              <a16:creationId xmlns:a16="http://schemas.microsoft.com/office/drawing/2014/main" id="{99611BEA-0337-49E1-A30E-DEAA258CE6CE}"/>
            </a:ext>
          </a:extLst>
        </xdr:cNvPr>
        <xdr:cNvCxnSpPr/>
      </xdr:nvCxnSpPr>
      <xdr:spPr>
        <a:xfrm>
          <a:off x="20434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25" name="楕円 724">
          <a:extLst>
            <a:ext uri="{FF2B5EF4-FFF2-40B4-BE49-F238E27FC236}">
              <a16:creationId xmlns:a16="http://schemas.microsoft.com/office/drawing/2014/main" id="{07BB8E29-4CC3-49A2-AED9-04E0FFEFEB8E}"/>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95250</xdr:rowOff>
    </xdr:to>
    <xdr:cxnSp macro="">
      <xdr:nvCxnSpPr>
        <xdr:cNvPr id="726" name="直線コネクタ 725">
          <a:extLst>
            <a:ext uri="{FF2B5EF4-FFF2-40B4-BE49-F238E27FC236}">
              <a16:creationId xmlns:a16="http://schemas.microsoft.com/office/drawing/2014/main" id="{0FB77733-05B6-42D1-AE8A-14669261E44D}"/>
            </a:ext>
          </a:extLst>
        </xdr:cNvPr>
        <xdr:cNvCxnSpPr/>
      </xdr:nvCxnSpPr>
      <xdr:spPr>
        <a:xfrm flipV="1">
          <a:off x="19545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44450</xdr:rowOff>
    </xdr:from>
    <xdr:to>
      <xdr:col>98</xdr:col>
      <xdr:colOff>38100</xdr:colOff>
      <xdr:row>80</xdr:row>
      <xdr:rowOff>146050</xdr:rowOff>
    </xdr:to>
    <xdr:sp macro="" textlink="">
      <xdr:nvSpPr>
        <xdr:cNvPr id="727" name="楕円 726">
          <a:extLst>
            <a:ext uri="{FF2B5EF4-FFF2-40B4-BE49-F238E27FC236}">
              <a16:creationId xmlns:a16="http://schemas.microsoft.com/office/drawing/2014/main" id="{824AA490-BE95-475D-B2F8-6496A7DFB0C0}"/>
            </a:ext>
          </a:extLst>
        </xdr:cNvPr>
        <xdr:cNvSpPr/>
      </xdr:nvSpPr>
      <xdr:spPr>
        <a:xfrm>
          <a:off x="1860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80</xdr:row>
      <xdr:rowOff>95250</xdr:rowOff>
    </xdr:to>
    <xdr:cxnSp macro="">
      <xdr:nvCxnSpPr>
        <xdr:cNvPr id="728" name="直線コネクタ 727">
          <a:extLst>
            <a:ext uri="{FF2B5EF4-FFF2-40B4-BE49-F238E27FC236}">
              <a16:creationId xmlns:a16="http://schemas.microsoft.com/office/drawing/2014/main" id="{66252476-8CC9-4B31-8EB6-E5961264B36D}"/>
            </a:ext>
          </a:extLst>
        </xdr:cNvPr>
        <xdr:cNvCxnSpPr/>
      </xdr:nvCxnSpPr>
      <xdr:spPr>
        <a:xfrm>
          <a:off x="18656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9B6BB35B-E385-482C-95F8-669D29ED1BDE}"/>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91559F66-B166-48F6-A7B5-4672AF34A0B8}"/>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7E0BED00-056C-4D7E-95AE-F53DCB1DDDA2}"/>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869A5732-E795-4F36-9B1E-F1A4B63163BB}"/>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3" name="n_1mainValue【児童館】&#10;一人当たり面積">
          <a:extLst>
            <a:ext uri="{FF2B5EF4-FFF2-40B4-BE49-F238E27FC236}">
              <a16:creationId xmlns:a16="http://schemas.microsoft.com/office/drawing/2014/main" id="{FAEDD1E5-1916-4106-B79D-8B174499FBF4}"/>
            </a:ext>
          </a:extLst>
        </xdr:cNvPr>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34" name="n_2mainValue【児童館】&#10;一人当たり面積">
          <a:extLst>
            <a:ext uri="{FF2B5EF4-FFF2-40B4-BE49-F238E27FC236}">
              <a16:creationId xmlns:a16="http://schemas.microsoft.com/office/drawing/2014/main" id="{D690012E-74C7-4D03-BAD8-2459D0701D92}"/>
            </a:ext>
          </a:extLst>
        </xdr:cNvPr>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35" name="n_3mainValue【児童館】&#10;一人当たり面積">
          <a:extLst>
            <a:ext uri="{FF2B5EF4-FFF2-40B4-BE49-F238E27FC236}">
              <a16:creationId xmlns:a16="http://schemas.microsoft.com/office/drawing/2014/main" id="{45BF45F1-95E3-4D39-A195-AB5A5BD7575F}"/>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162577</xdr:rowOff>
    </xdr:from>
    <xdr:ext cx="469744" cy="259045"/>
    <xdr:sp macro="" textlink="">
      <xdr:nvSpPr>
        <xdr:cNvPr id="736" name="n_4mainValue【児童館】&#10;一人当たり面積">
          <a:extLst>
            <a:ext uri="{FF2B5EF4-FFF2-40B4-BE49-F238E27FC236}">
              <a16:creationId xmlns:a16="http://schemas.microsoft.com/office/drawing/2014/main" id="{6CCFED79-66FE-457A-B2D4-893E65E486BD}"/>
            </a:ext>
          </a:extLst>
        </xdr:cNvPr>
        <xdr:cNvSpPr txBox="1"/>
      </xdr:nvSpPr>
      <xdr:spPr>
        <a:xfrm>
          <a:off x="18421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C945008-783E-42DF-88AA-F48EBAB8EF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E5AF96D7-805A-40DE-8EC6-D35365DFE9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7D8F143-767F-409F-88E2-91D720CE95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4127401-6260-4959-8EAE-FB330892E5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6571DFE1-8E88-45CD-89C7-3D01566B03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B37CC53B-6225-4CCC-917D-E986D02E2D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9A56111-77AA-4B97-866F-908700AD74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90D84BD-650B-4A8D-9955-3B472D6F87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1D04101-143F-4D70-8B3A-FBFB4ABF6D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B07A7B2A-C1A9-432E-B3A7-9E2883032F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4391838B-B262-4795-B669-65FB49AE28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B90980BC-E7D3-49D1-AAD0-886A2789F59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50D5FD38-C3C1-41B5-A640-E249EC0BA70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2CDB476D-9CE4-43CC-BC78-28EA3FE396A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E47EAD7B-C705-4A64-BC54-52F9A44154F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EB853052-1AB9-438C-B4E7-C5C327359E9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2CE86785-819B-40DE-B69A-4428AAF6B71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4123B4B3-5533-407E-B153-7BA91560CC2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103C95BB-6035-4476-923D-5336DDB6321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7EDC1AD7-D587-4D81-8E5C-F0680FC42F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C81CFEC6-A732-4836-B9EC-DFDC5FC31D3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951B2208-71F0-46A6-8EE6-B54519F5FF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9A874DC3-F30C-43FA-9DCA-794DF857C5B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AC186417-DEE9-4097-96CE-B875AF7866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BE739956-A743-41D5-88B2-B3FF1D2BAE09}"/>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D13BCE70-825B-4293-B93D-A76BAD628938}"/>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5BC5DC69-5620-4CA9-A45F-357B4D24DDD5}"/>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69899284-6085-4567-A09C-3C22C5F06ADC}"/>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FE6EE25C-81A5-4C7F-BCF8-5DB504832D77}"/>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D0FDF81B-EB82-41C0-927A-A17226C4A541}"/>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36859FE2-602F-4911-BD32-DFB1FD2B395C}"/>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82632F4F-25DC-4EC6-8631-81F4E5B44A11}"/>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09A3FFE0-F050-4B8A-8CFF-441BA16D65F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a:extLst>
            <a:ext uri="{FF2B5EF4-FFF2-40B4-BE49-F238E27FC236}">
              <a16:creationId xmlns:a16="http://schemas.microsoft.com/office/drawing/2014/main" id="{D4C65D88-8815-4200-976B-6E7D260A5066}"/>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a:extLst>
            <a:ext uri="{FF2B5EF4-FFF2-40B4-BE49-F238E27FC236}">
              <a16:creationId xmlns:a16="http://schemas.microsoft.com/office/drawing/2014/main" id="{8D0FFAC4-5723-417D-9D7F-5A4E4D362099}"/>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8F53951-39E7-4A4D-960C-6DBFAE8A5A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F8BD70C-C912-440A-9EE1-D4BDCE5495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5C598E8-8F63-4316-B1B4-1D3482E719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53924D7-3F44-4B59-8FDA-755F284BF8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735CF3D-00C5-4408-A57C-D310DBCEE8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38736</xdr:rowOff>
    </xdr:from>
    <xdr:to>
      <xdr:col>85</xdr:col>
      <xdr:colOff>177800</xdr:colOff>
      <xdr:row>100</xdr:row>
      <xdr:rowOff>140336</xdr:rowOff>
    </xdr:to>
    <xdr:sp macro="" textlink="">
      <xdr:nvSpPr>
        <xdr:cNvPr id="777" name="楕円 776">
          <a:extLst>
            <a:ext uri="{FF2B5EF4-FFF2-40B4-BE49-F238E27FC236}">
              <a16:creationId xmlns:a16="http://schemas.microsoft.com/office/drawing/2014/main" id="{E1574FFE-8954-467B-945A-ADDB718B6AD6}"/>
            </a:ext>
          </a:extLst>
        </xdr:cNvPr>
        <xdr:cNvSpPr/>
      </xdr:nvSpPr>
      <xdr:spPr>
        <a:xfrm>
          <a:off x="162687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140353</xdr:rowOff>
    </xdr:from>
    <xdr:ext cx="405111" cy="259045"/>
    <xdr:sp macro="" textlink="">
      <xdr:nvSpPr>
        <xdr:cNvPr id="778" name="【公民館】&#10;有形固定資産減価償却率該当値テキスト">
          <a:extLst>
            <a:ext uri="{FF2B5EF4-FFF2-40B4-BE49-F238E27FC236}">
              <a16:creationId xmlns:a16="http://schemas.microsoft.com/office/drawing/2014/main" id="{D273C9AE-1147-4A92-B093-C19A7A00636B}"/>
            </a:ext>
          </a:extLst>
        </xdr:cNvPr>
        <xdr:cNvSpPr txBox="1"/>
      </xdr:nvSpPr>
      <xdr:spPr>
        <a:xfrm>
          <a:off x="16357600" y="17113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90170</xdr:rowOff>
    </xdr:from>
    <xdr:to>
      <xdr:col>81</xdr:col>
      <xdr:colOff>101600</xdr:colOff>
      <xdr:row>101</xdr:row>
      <xdr:rowOff>20320</xdr:rowOff>
    </xdr:to>
    <xdr:sp macro="" textlink="">
      <xdr:nvSpPr>
        <xdr:cNvPr id="779" name="楕円 778">
          <a:extLst>
            <a:ext uri="{FF2B5EF4-FFF2-40B4-BE49-F238E27FC236}">
              <a16:creationId xmlns:a16="http://schemas.microsoft.com/office/drawing/2014/main" id="{B6C429F5-337C-48E4-BC1B-07DAEE183381}"/>
            </a:ext>
          </a:extLst>
        </xdr:cNvPr>
        <xdr:cNvSpPr/>
      </xdr:nvSpPr>
      <xdr:spPr>
        <a:xfrm>
          <a:off x="15430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89536</xdr:rowOff>
    </xdr:from>
    <xdr:to>
      <xdr:col>85</xdr:col>
      <xdr:colOff>127000</xdr:colOff>
      <xdr:row>100</xdr:row>
      <xdr:rowOff>140970</xdr:rowOff>
    </xdr:to>
    <xdr:cxnSp macro="">
      <xdr:nvCxnSpPr>
        <xdr:cNvPr id="780" name="直線コネクタ 779">
          <a:extLst>
            <a:ext uri="{FF2B5EF4-FFF2-40B4-BE49-F238E27FC236}">
              <a16:creationId xmlns:a16="http://schemas.microsoft.com/office/drawing/2014/main" id="{853B8BD0-C79B-4991-8B6E-2CFCE2F0193F}"/>
            </a:ext>
          </a:extLst>
        </xdr:cNvPr>
        <xdr:cNvCxnSpPr/>
      </xdr:nvCxnSpPr>
      <xdr:spPr>
        <a:xfrm flipV="1">
          <a:off x="15481300" y="172345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153036</xdr:rowOff>
    </xdr:from>
    <xdr:to>
      <xdr:col>76</xdr:col>
      <xdr:colOff>165100</xdr:colOff>
      <xdr:row>101</xdr:row>
      <xdr:rowOff>83186</xdr:rowOff>
    </xdr:to>
    <xdr:sp macro="" textlink="">
      <xdr:nvSpPr>
        <xdr:cNvPr id="781" name="楕円 780">
          <a:extLst>
            <a:ext uri="{FF2B5EF4-FFF2-40B4-BE49-F238E27FC236}">
              <a16:creationId xmlns:a16="http://schemas.microsoft.com/office/drawing/2014/main" id="{39FCDA94-B3E8-45F7-AB4A-9919CA9BBFB9}"/>
            </a:ext>
          </a:extLst>
        </xdr:cNvPr>
        <xdr:cNvSpPr/>
      </xdr:nvSpPr>
      <xdr:spPr>
        <a:xfrm>
          <a:off x="14541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140970</xdr:rowOff>
    </xdr:from>
    <xdr:to>
      <xdr:col>81</xdr:col>
      <xdr:colOff>50800</xdr:colOff>
      <xdr:row>101</xdr:row>
      <xdr:rowOff>32386</xdr:rowOff>
    </xdr:to>
    <xdr:cxnSp macro="">
      <xdr:nvCxnSpPr>
        <xdr:cNvPr id="782" name="直線コネクタ 781">
          <a:extLst>
            <a:ext uri="{FF2B5EF4-FFF2-40B4-BE49-F238E27FC236}">
              <a16:creationId xmlns:a16="http://schemas.microsoft.com/office/drawing/2014/main" id="{D70EFA55-3ACF-4593-8841-02E46355A3A4}"/>
            </a:ext>
          </a:extLst>
        </xdr:cNvPr>
        <xdr:cNvCxnSpPr/>
      </xdr:nvCxnSpPr>
      <xdr:spPr>
        <a:xfrm flipV="1">
          <a:off x="14592300" y="172859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2539</xdr:rowOff>
    </xdr:from>
    <xdr:to>
      <xdr:col>72</xdr:col>
      <xdr:colOff>38100</xdr:colOff>
      <xdr:row>101</xdr:row>
      <xdr:rowOff>104139</xdr:rowOff>
    </xdr:to>
    <xdr:sp macro="" textlink="">
      <xdr:nvSpPr>
        <xdr:cNvPr id="783" name="楕円 782">
          <a:extLst>
            <a:ext uri="{FF2B5EF4-FFF2-40B4-BE49-F238E27FC236}">
              <a16:creationId xmlns:a16="http://schemas.microsoft.com/office/drawing/2014/main" id="{8A85EED5-82F1-4AFD-A613-F7CE680C7BF2}"/>
            </a:ext>
          </a:extLst>
        </xdr:cNvPr>
        <xdr:cNvSpPr/>
      </xdr:nvSpPr>
      <xdr:spPr>
        <a:xfrm>
          <a:off x="1365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32386</xdr:rowOff>
    </xdr:from>
    <xdr:to>
      <xdr:col>76</xdr:col>
      <xdr:colOff>114300</xdr:colOff>
      <xdr:row>101</xdr:row>
      <xdr:rowOff>53339</xdr:rowOff>
    </xdr:to>
    <xdr:cxnSp macro="">
      <xdr:nvCxnSpPr>
        <xdr:cNvPr id="784" name="直線コネクタ 783">
          <a:extLst>
            <a:ext uri="{FF2B5EF4-FFF2-40B4-BE49-F238E27FC236}">
              <a16:creationId xmlns:a16="http://schemas.microsoft.com/office/drawing/2014/main" id="{56B24D02-F49A-4BAB-AFDA-D32429239337}"/>
            </a:ext>
          </a:extLst>
        </xdr:cNvPr>
        <xdr:cNvCxnSpPr/>
      </xdr:nvCxnSpPr>
      <xdr:spPr>
        <a:xfrm flipV="1">
          <a:off x="13703300" y="17348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97789</xdr:rowOff>
    </xdr:from>
    <xdr:to>
      <xdr:col>67</xdr:col>
      <xdr:colOff>101600</xdr:colOff>
      <xdr:row>101</xdr:row>
      <xdr:rowOff>27939</xdr:rowOff>
    </xdr:to>
    <xdr:sp macro="" textlink="">
      <xdr:nvSpPr>
        <xdr:cNvPr id="785" name="楕円 784">
          <a:extLst>
            <a:ext uri="{FF2B5EF4-FFF2-40B4-BE49-F238E27FC236}">
              <a16:creationId xmlns:a16="http://schemas.microsoft.com/office/drawing/2014/main" id="{B56FC1E5-E689-4496-AA31-8776FBDEFCB7}"/>
            </a:ext>
          </a:extLst>
        </xdr:cNvPr>
        <xdr:cNvSpPr/>
      </xdr:nvSpPr>
      <xdr:spPr>
        <a:xfrm>
          <a:off x="1276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101</xdr:row>
      <xdr:rowOff>53339</xdr:rowOff>
    </xdr:to>
    <xdr:cxnSp macro="">
      <xdr:nvCxnSpPr>
        <xdr:cNvPr id="786" name="直線コネクタ 785">
          <a:extLst>
            <a:ext uri="{FF2B5EF4-FFF2-40B4-BE49-F238E27FC236}">
              <a16:creationId xmlns:a16="http://schemas.microsoft.com/office/drawing/2014/main" id="{54CB8D5C-4C09-48EB-A929-003F92BDDCE7}"/>
            </a:ext>
          </a:extLst>
        </xdr:cNvPr>
        <xdr:cNvCxnSpPr/>
      </xdr:nvCxnSpPr>
      <xdr:spPr>
        <a:xfrm>
          <a:off x="12814300" y="17293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87" name="n_1aveValue【公民館】&#10;有形固定資産減価償却率">
          <a:extLst>
            <a:ext uri="{FF2B5EF4-FFF2-40B4-BE49-F238E27FC236}">
              <a16:creationId xmlns:a16="http://schemas.microsoft.com/office/drawing/2014/main" id="{60BDE005-624E-4661-82B8-875F85451311}"/>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88" name="n_2aveValue【公民館】&#10;有形固定資産減価償却率">
          <a:extLst>
            <a:ext uri="{FF2B5EF4-FFF2-40B4-BE49-F238E27FC236}">
              <a16:creationId xmlns:a16="http://schemas.microsoft.com/office/drawing/2014/main" id="{FF592B25-692B-44C1-9A97-786E8BC53175}"/>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89" name="n_3aveValue【公民館】&#10;有形固定資産減価償却率">
          <a:extLst>
            <a:ext uri="{FF2B5EF4-FFF2-40B4-BE49-F238E27FC236}">
              <a16:creationId xmlns:a16="http://schemas.microsoft.com/office/drawing/2014/main" id="{1C38BA81-D78F-4A4C-8FB5-EB36D52A8D65}"/>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0" name="n_4aveValue【公民館】&#10;有形固定資産減価償却率">
          <a:extLst>
            <a:ext uri="{FF2B5EF4-FFF2-40B4-BE49-F238E27FC236}">
              <a16:creationId xmlns:a16="http://schemas.microsoft.com/office/drawing/2014/main" id="{B24DB178-713A-4558-A34D-3D134E4FDBF6}"/>
            </a:ext>
          </a:extLst>
        </xdr:cNvPr>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36847</xdr:rowOff>
    </xdr:from>
    <xdr:ext cx="405111" cy="259045"/>
    <xdr:sp macro="" textlink="">
      <xdr:nvSpPr>
        <xdr:cNvPr id="791" name="n_1mainValue【公民館】&#10;有形固定資産減価償却率">
          <a:extLst>
            <a:ext uri="{FF2B5EF4-FFF2-40B4-BE49-F238E27FC236}">
              <a16:creationId xmlns:a16="http://schemas.microsoft.com/office/drawing/2014/main" id="{411125EB-4733-478A-9346-8ABCBFF3DB2A}"/>
            </a:ext>
          </a:extLst>
        </xdr:cNvPr>
        <xdr:cNvSpPr txBox="1"/>
      </xdr:nvSpPr>
      <xdr:spPr>
        <a:xfrm>
          <a:off x="152660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99713</xdr:rowOff>
    </xdr:from>
    <xdr:ext cx="405111" cy="259045"/>
    <xdr:sp macro="" textlink="">
      <xdr:nvSpPr>
        <xdr:cNvPr id="792" name="n_2mainValue【公民館】&#10;有形固定資産減価償却率">
          <a:extLst>
            <a:ext uri="{FF2B5EF4-FFF2-40B4-BE49-F238E27FC236}">
              <a16:creationId xmlns:a16="http://schemas.microsoft.com/office/drawing/2014/main" id="{8B86A64A-42D2-4067-832B-F4C357DB31CE}"/>
            </a:ext>
          </a:extLst>
        </xdr:cNvPr>
        <xdr:cNvSpPr txBox="1"/>
      </xdr:nvSpPr>
      <xdr:spPr>
        <a:xfrm>
          <a:off x="14389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120666</xdr:rowOff>
    </xdr:from>
    <xdr:ext cx="405111" cy="259045"/>
    <xdr:sp macro="" textlink="">
      <xdr:nvSpPr>
        <xdr:cNvPr id="793" name="n_3mainValue【公民館】&#10;有形固定資産減価償却率">
          <a:extLst>
            <a:ext uri="{FF2B5EF4-FFF2-40B4-BE49-F238E27FC236}">
              <a16:creationId xmlns:a16="http://schemas.microsoft.com/office/drawing/2014/main" id="{0AD55A0D-6BC0-4A72-85C0-970106155936}"/>
            </a:ext>
          </a:extLst>
        </xdr:cNvPr>
        <xdr:cNvSpPr txBox="1"/>
      </xdr:nvSpPr>
      <xdr:spPr>
        <a:xfrm>
          <a:off x="13500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44466</xdr:rowOff>
    </xdr:from>
    <xdr:ext cx="405111" cy="259045"/>
    <xdr:sp macro="" textlink="">
      <xdr:nvSpPr>
        <xdr:cNvPr id="794" name="n_4mainValue【公民館】&#10;有形固定資産減価償却率">
          <a:extLst>
            <a:ext uri="{FF2B5EF4-FFF2-40B4-BE49-F238E27FC236}">
              <a16:creationId xmlns:a16="http://schemas.microsoft.com/office/drawing/2014/main" id="{C07BC5AB-FBC3-4407-89BB-0374FB06DF2F}"/>
            </a:ext>
          </a:extLst>
        </xdr:cNvPr>
        <xdr:cNvSpPr txBox="1"/>
      </xdr:nvSpPr>
      <xdr:spPr>
        <a:xfrm>
          <a:off x="12611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2B49BFD2-8F06-4D6D-8A1A-9995B87F03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645D92AD-3C3B-42A9-99F9-D169B5D806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2D650C73-8A67-4431-BE35-99CC432CFA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72F2103F-3C20-43C0-B815-8AC34CC8B3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81E9E4A-27A6-4C1A-B8E7-FACCA539DC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5D744B1D-B05B-4041-9708-54C6D9D93E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42B09C7D-C6E6-4F06-936C-BB4BA6D6B0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C456BF41-AB52-433A-97F1-086BE8C9A0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DA2DA4F7-DCB9-4EB4-92CE-BE16E4DCF9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362855E8-E821-4E9A-9595-74A44CF8C6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4703F5BB-F1FF-4FC3-B474-1386CD3CE72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26FED6C1-BE9C-48AC-8DC2-3369517CB76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ADF1687C-5B94-446E-8880-B0D755BEA2B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31967A91-8A28-4C1C-B46B-5F4E18C4E3C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1CB7B954-3E2B-4539-A6F5-2A682BBCED2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472DE0D8-C6E9-4A8C-85DD-A63C05BE345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D2B48E85-173F-4FE2-BE7C-68FDC7BE547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7AB6BEFD-1851-4A50-9B5B-64402C62D0A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3978583D-C569-49F5-895A-ADA6C257EB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1633AB76-9423-4DA8-AEC9-C54813AA7B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A9AA94CA-7D04-48BC-AC9B-FBB98E7868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0BD90464-AFE8-470A-9F04-883093D24A8F}"/>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20D7803D-59DA-47BE-8EC7-2F8EE7DAD7AE}"/>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1C330F56-229D-40F0-86E1-B0E963C57B8E}"/>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10A6B6E8-BF08-495A-99E8-217399B51B92}"/>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56A07980-E87E-4180-AC79-EBACE744995D}"/>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21" name="【公民館】&#10;一人当たり面積平均値テキスト">
          <a:extLst>
            <a:ext uri="{FF2B5EF4-FFF2-40B4-BE49-F238E27FC236}">
              <a16:creationId xmlns:a16="http://schemas.microsoft.com/office/drawing/2014/main" id="{E94CD42D-CEA6-45ED-98F9-4B9370F00696}"/>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5D354686-9D76-4FF5-83A7-0CA862152AA9}"/>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a:extLst>
            <a:ext uri="{FF2B5EF4-FFF2-40B4-BE49-F238E27FC236}">
              <a16:creationId xmlns:a16="http://schemas.microsoft.com/office/drawing/2014/main" id="{F117539A-1357-4463-B746-1F54F98B8F26}"/>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a:extLst>
            <a:ext uri="{FF2B5EF4-FFF2-40B4-BE49-F238E27FC236}">
              <a16:creationId xmlns:a16="http://schemas.microsoft.com/office/drawing/2014/main" id="{CCD61146-439B-4318-930B-88D993FA3A7B}"/>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a:extLst>
            <a:ext uri="{FF2B5EF4-FFF2-40B4-BE49-F238E27FC236}">
              <a16:creationId xmlns:a16="http://schemas.microsoft.com/office/drawing/2014/main" id="{4C09CA8A-5C3F-4D78-88A6-215026CC6B77}"/>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a:extLst>
            <a:ext uri="{FF2B5EF4-FFF2-40B4-BE49-F238E27FC236}">
              <a16:creationId xmlns:a16="http://schemas.microsoft.com/office/drawing/2014/main" id="{10B19B3D-3766-493F-824D-612E084F1AF6}"/>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7EDD8FF-A2FA-4DF7-89CA-40F334E3F6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6A0ADA1-4F31-43F3-A891-902F2D6081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E025A19-E55F-42A0-9B73-3E86E1C7D7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F8BF1A8-7723-4657-A61A-BA0CB41E53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608FFA3-BDEF-4004-B0CF-3395B37706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832" name="楕円 831">
          <a:extLst>
            <a:ext uri="{FF2B5EF4-FFF2-40B4-BE49-F238E27FC236}">
              <a16:creationId xmlns:a16="http://schemas.microsoft.com/office/drawing/2014/main" id="{D0DBD230-A216-411B-8CC2-C44506FF35B1}"/>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833" name="【公民館】&#10;一人当たり面積該当値テキスト">
          <a:extLst>
            <a:ext uri="{FF2B5EF4-FFF2-40B4-BE49-F238E27FC236}">
              <a16:creationId xmlns:a16="http://schemas.microsoft.com/office/drawing/2014/main" id="{EC0B3489-299B-408F-BDD7-59B4BA47D9DD}"/>
            </a:ext>
          </a:extLst>
        </xdr:cNvPr>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834" name="楕円 833">
          <a:extLst>
            <a:ext uri="{FF2B5EF4-FFF2-40B4-BE49-F238E27FC236}">
              <a16:creationId xmlns:a16="http://schemas.microsoft.com/office/drawing/2014/main" id="{02B1A52B-E922-45BD-912A-E4CE1C0AF675}"/>
            </a:ext>
          </a:extLst>
        </xdr:cNvPr>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80772</xdr:rowOff>
    </xdr:to>
    <xdr:cxnSp macro="">
      <xdr:nvCxnSpPr>
        <xdr:cNvPr id="835" name="直線コネクタ 834">
          <a:extLst>
            <a:ext uri="{FF2B5EF4-FFF2-40B4-BE49-F238E27FC236}">
              <a16:creationId xmlns:a16="http://schemas.microsoft.com/office/drawing/2014/main" id="{7C768BFB-9746-4BBA-8F21-68D47FE706A9}"/>
            </a:ext>
          </a:extLst>
        </xdr:cNvPr>
        <xdr:cNvCxnSpPr/>
      </xdr:nvCxnSpPr>
      <xdr:spPr>
        <a:xfrm flipV="1">
          <a:off x="21323300" y="184190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6" name="楕円 835">
          <a:extLst>
            <a:ext uri="{FF2B5EF4-FFF2-40B4-BE49-F238E27FC236}">
              <a16:creationId xmlns:a16="http://schemas.microsoft.com/office/drawing/2014/main" id="{4EA6D29D-3A4C-47AA-BCFB-F1D360B2FCF0}"/>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92202</xdr:rowOff>
    </xdr:to>
    <xdr:cxnSp macro="">
      <xdr:nvCxnSpPr>
        <xdr:cNvPr id="837" name="直線コネクタ 836">
          <a:extLst>
            <a:ext uri="{FF2B5EF4-FFF2-40B4-BE49-F238E27FC236}">
              <a16:creationId xmlns:a16="http://schemas.microsoft.com/office/drawing/2014/main" id="{E7C396F1-2760-40F9-AC61-F35B03535A63}"/>
            </a:ext>
          </a:extLst>
        </xdr:cNvPr>
        <xdr:cNvCxnSpPr/>
      </xdr:nvCxnSpPr>
      <xdr:spPr>
        <a:xfrm flipV="1">
          <a:off x="20434300" y="184259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838" name="楕円 837">
          <a:extLst>
            <a:ext uri="{FF2B5EF4-FFF2-40B4-BE49-F238E27FC236}">
              <a16:creationId xmlns:a16="http://schemas.microsoft.com/office/drawing/2014/main" id="{B03C7D14-A5D3-4BA3-BB6D-1B1E49B0CE6E}"/>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92202</xdr:rowOff>
    </xdr:to>
    <xdr:cxnSp macro="">
      <xdr:nvCxnSpPr>
        <xdr:cNvPr id="839" name="直線コネクタ 838">
          <a:extLst>
            <a:ext uri="{FF2B5EF4-FFF2-40B4-BE49-F238E27FC236}">
              <a16:creationId xmlns:a16="http://schemas.microsoft.com/office/drawing/2014/main" id="{EFAF3850-FC3E-419C-AA6A-F2ECD07FD6FF}"/>
            </a:ext>
          </a:extLst>
        </xdr:cNvPr>
        <xdr:cNvCxnSpPr/>
      </xdr:nvCxnSpPr>
      <xdr:spPr>
        <a:xfrm>
          <a:off x="19545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41402</xdr:rowOff>
    </xdr:from>
    <xdr:to>
      <xdr:col>98</xdr:col>
      <xdr:colOff>38100</xdr:colOff>
      <xdr:row>107</xdr:row>
      <xdr:rowOff>143002</xdr:rowOff>
    </xdr:to>
    <xdr:sp macro="" textlink="">
      <xdr:nvSpPr>
        <xdr:cNvPr id="840" name="楕円 839">
          <a:extLst>
            <a:ext uri="{FF2B5EF4-FFF2-40B4-BE49-F238E27FC236}">
              <a16:creationId xmlns:a16="http://schemas.microsoft.com/office/drawing/2014/main" id="{B8E11917-59C0-48AB-BB6B-F03287E7F569}"/>
            </a:ext>
          </a:extLst>
        </xdr:cNvPr>
        <xdr:cNvSpPr/>
      </xdr:nvSpPr>
      <xdr:spPr>
        <a:xfrm>
          <a:off x="18605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92202</xdr:rowOff>
    </xdr:to>
    <xdr:cxnSp macro="">
      <xdr:nvCxnSpPr>
        <xdr:cNvPr id="841" name="直線コネクタ 840">
          <a:extLst>
            <a:ext uri="{FF2B5EF4-FFF2-40B4-BE49-F238E27FC236}">
              <a16:creationId xmlns:a16="http://schemas.microsoft.com/office/drawing/2014/main" id="{1A6458AC-7F05-4C67-BF5A-F41446094BC2}"/>
            </a:ext>
          </a:extLst>
        </xdr:cNvPr>
        <xdr:cNvCxnSpPr/>
      </xdr:nvCxnSpPr>
      <xdr:spPr>
        <a:xfrm>
          <a:off x="18656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2" name="n_1aveValue【公民館】&#10;一人当たり面積">
          <a:extLst>
            <a:ext uri="{FF2B5EF4-FFF2-40B4-BE49-F238E27FC236}">
              <a16:creationId xmlns:a16="http://schemas.microsoft.com/office/drawing/2014/main" id="{65A8BA63-A1ED-4BE5-AD10-4F187D0B3D51}"/>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3" name="n_2aveValue【公民館】&#10;一人当たり面積">
          <a:extLst>
            <a:ext uri="{FF2B5EF4-FFF2-40B4-BE49-F238E27FC236}">
              <a16:creationId xmlns:a16="http://schemas.microsoft.com/office/drawing/2014/main" id="{481EC414-54EF-4871-AD81-990EA0857E69}"/>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4" name="n_3aveValue【公民館】&#10;一人当たり面積">
          <a:extLst>
            <a:ext uri="{FF2B5EF4-FFF2-40B4-BE49-F238E27FC236}">
              <a16:creationId xmlns:a16="http://schemas.microsoft.com/office/drawing/2014/main" id="{22A0F3A4-812C-4F69-B691-AC3E6D6A44F7}"/>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5" name="n_4aveValue【公民館】&#10;一人当たり面積">
          <a:extLst>
            <a:ext uri="{FF2B5EF4-FFF2-40B4-BE49-F238E27FC236}">
              <a16:creationId xmlns:a16="http://schemas.microsoft.com/office/drawing/2014/main" id="{DBDC3BF2-5D1F-4FC0-ACC1-576270053348}"/>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122699</xdr:rowOff>
    </xdr:from>
    <xdr:ext cx="469744" cy="259045"/>
    <xdr:sp macro="" textlink="">
      <xdr:nvSpPr>
        <xdr:cNvPr id="846" name="n_1mainValue【公民館】&#10;一人当たり面積">
          <a:extLst>
            <a:ext uri="{FF2B5EF4-FFF2-40B4-BE49-F238E27FC236}">
              <a16:creationId xmlns:a16="http://schemas.microsoft.com/office/drawing/2014/main" id="{A475A24D-AF5F-4DEB-A11E-DE59EB2A1CC5}"/>
            </a:ext>
          </a:extLst>
        </xdr:cNvPr>
        <xdr:cNvSpPr txBox="1"/>
      </xdr:nvSpPr>
      <xdr:spPr>
        <a:xfrm>
          <a:off x="210757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7" name="n_2mainValue【公民館】&#10;一人当たり面積">
          <a:extLst>
            <a:ext uri="{FF2B5EF4-FFF2-40B4-BE49-F238E27FC236}">
              <a16:creationId xmlns:a16="http://schemas.microsoft.com/office/drawing/2014/main" id="{FA057B55-78EB-4772-85CF-4EA30A7DD577}"/>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848" name="n_3mainValue【公民館】&#10;一人当たり面積">
          <a:extLst>
            <a:ext uri="{FF2B5EF4-FFF2-40B4-BE49-F238E27FC236}">
              <a16:creationId xmlns:a16="http://schemas.microsoft.com/office/drawing/2014/main" id="{07898D4F-DBA0-412E-AA64-3BA14852DBD6}"/>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134129</xdr:rowOff>
    </xdr:from>
    <xdr:ext cx="469744" cy="259045"/>
    <xdr:sp macro="" textlink="">
      <xdr:nvSpPr>
        <xdr:cNvPr id="849" name="n_4mainValue【公民館】&#10;一人当たり面積">
          <a:extLst>
            <a:ext uri="{FF2B5EF4-FFF2-40B4-BE49-F238E27FC236}">
              <a16:creationId xmlns:a16="http://schemas.microsoft.com/office/drawing/2014/main" id="{676A2FC3-73F6-44E1-A799-545A9FF6D37A}"/>
            </a:ext>
          </a:extLst>
        </xdr:cNvPr>
        <xdr:cNvSpPr txBox="1"/>
      </xdr:nvSpPr>
      <xdr:spPr>
        <a:xfrm>
          <a:off x="18421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2D85F46-37B1-4821-9D46-193DC4EE3B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8258CB78-E23D-4CBB-B0DE-A3BBD0652B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A3FFA386-8015-445A-A1B9-1F6C4AE6D2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類似団体と比較して、有形固定資産減価償却率が特に低くなっている施設は、学校施設、公民館である。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当市の有形固定資産減価償却率は類似団体同様の水準であるものの、学校施設については、平成２７年度から実施した岩村田小学校の改築やその他の学校における改築工事により、類似団体よりも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学校施設の一人当たりの面積は若干上昇しているが、令和５年４月に小学校が統合されたことから維持管理に係る経費は減少することを見込んでいる。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民館については、平成２８年度の中込会館立体駐車場等の新築、および平成２９年度の浅間会館の改築により、低い水準で推移し、一人当たりの面積も類似団体と比較し低い水準にある。しかし、若干増加傾向が見られることから維持管理に係る経費の増加に留意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いずれも、計画的な建替等による効果であるが、今後、更新費用のピークが重ならないよう長寿命化などの取組を行い、平準化を図っていく必要がある。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C0F2D9-CA5F-41A1-80EB-B40D8C314A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A9FC0E-D4ED-4F3D-AAC6-755F6B2ED4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1AB189-E715-490C-BD44-FB51355584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B06BB4-8E86-4FDD-BDCC-1CD4289204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37776F-5942-4C0D-9EDD-D540296DD5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072BA4-1368-415F-B599-E992A27769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DF8565-BE87-4A98-95BA-CA37A855A7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A7D03A-5035-42DA-9FD1-4D2BF20C27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4501A3-355E-4C33-9F66-5CF257BDDB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471E86-F220-4A01-94AA-16E0017383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ECCF08-9EF4-43BF-9D30-31DC20BCE6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4FC669-8814-45B2-91F7-1E52B0C571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F32ADF-F891-4E5C-9B8E-67888715F3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70535F-2EDF-4483-A741-FA0C60DC82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53CC72-56B6-4CD2-A394-B4DCDE7B48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A39867-7B9F-44CB-812A-C298FFA2FA0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46F1B8-A02F-40CC-9FF3-89249A1C86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683295-A58C-4959-B32A-F06985345F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09D0C6-865C-47CC-B851-E8E99A5487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A13E92-3D25-45BD-B39E-DCF85BADE7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9BC9F9-5081-4D1C-AA28-41A0826C15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79CD18-FBC3-4F40-BCA2-B216E294F6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2E75A1-C1FE-4E85-8B98-4EBD56AD72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EE0027-4E0C-4D20-B3BD-49A2C0E4AB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B638DF-4C1E-4EF7-B861-7788345B81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FD3495-66DD-46B5-A23C-C6EBF04840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C492AB-568C-4FD7-AFBC-DC8B2B94F7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CBC04F-6A09-4B4B-8DF4-7E252AF156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635AA4-B851-43E8-BB3E-4FED4C66E7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24D7B6-3F48-4023-9FDC-A09A3F86AE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A469B28-1CEE-4579-A93A-BB7A85EDCA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BCF79A-602D-4C77-9CD4-CDEB80E36A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B29950-DE12-451A-8D20-E2BB067C29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EDE3D4-A4CA-475C-B7D1-9491463C29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C120FF-64F7-4A90-B0EA-E7AFCE50C3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F27E13-9638-4CBD-B508-DE17DBA6FB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C7CEAAB-C354-4215-820F-DA9F593862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93D9FF-546B-48CB-AEA2-4C42B4A3CD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6579B8-CE8F-4105-91D2-F1D9B58E19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A84846-ED61-4887-AC2E-A9CC6E8E86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B9E16B-F536-4DB5-B239-89F6C53B06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00899E-BB07-40DC-8A7E-264C0759467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380C63-0583-4C10-8141-999635E1599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5B92CAA-8892-4343-80DB-D2DC47FF321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F03E942-26C9-4D8D-98A9-EA6C9F0949B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34233B4-F1F8-4B41-8B51-2F4BC49A1A5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02E518-DB42-4584-9F6C-390CDD0D8C4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0AEB91-D49E-4D3A-9733-5276BC8B64C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5136D44-E534-4CC2-A0C2-22587335C4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433B029-71AF-4AE8-A317-626101B7B3D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2A1AE1D-934D-4FB5-B5DF-D81FAD9374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C5A8931-B3EF-4CFC-9D42-90B0ABFD447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0E5B96F-BEA9-4351-BD83-F1AE02B1454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4FB70D4-0D27-4BD4-830A-56DD0C8C185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6CDB47-19C2-444C-9923-B47004FA5A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E904797-49F6-48B5-A6D2-86B117D9DB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C4AC545-7CFC-47FF-A8DC-65E531F9FFB4}"/>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A5244AA-17EE-4B5F-BD62-E602ABA2C40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4EE3FA7-16C8-44AE-8349-E56F658C1F5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D987D877-0534-4E74-87EB-13F88B5B67EC}"/>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E8BD2CC-53D8-499F-B131-CACA2614C0AB}"/>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BCB99B9E-DDAF-4D46-8447-8EE1F4736E81}"/>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850F9197-1209-42BE-BA29-F5EA0E07412A}"/>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8FBFA35-21D5-4096-9618-FD43EC99D512}"/>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21E9CFEE-ECB6-4076-AAD7-D376EBFF798E}"/>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BE532AE5-B09E-481D-8103-1B78A9E81BFC}"/>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D6634B40-3CB1-422D-BF5E-F31E656925CC}"/>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DE1179E-8C11-4ED4-92D5-28FFA52D34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93230D-4BF5-4337-A3CA-D455BB0D1E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BC5111-0EBB-47A1-A7A3-A4C87465E2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A0DD69-450D-47AE-9399-A5D4ABA04D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99445A-3512-4B8D-B45F-C91A270C73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EFB07A28-F8A5-4847-BB91-926A03637CBC}"/>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05530FD9-BD52-4462-B748-242EE559D7DF}"/>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CAD63145-2EEA-4B9B-B936-0FDD8BEBBF2B}"/>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E530B42B-7875-414B-9C0B-E477875A3396}"/>
            </a:ext>
          </a:extLst>
        </xdr:cNvPr>
        <xdr:cNvCxnSpPr/>
      </xdr:nvCxnSpPr>
      <xdr:spPr>
        <a:xfrm>
          <a:off x="3797300" y="67023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a:extLst>
            <a:ext uri="{FF2B5EF4-FFF2-40B4-BE49-F238E27FC236}">
              <a16:creationId xmlns:a16="http://schemas.microsoft.com/office/drawing/2014/main" id="{6AF651C2-0A03-4EA6-8FC5-7145F3B56E3F}"/>
            </a:ext>
          </a:extLst>
        </xdr:cNvPr>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5D4F63F6-97F5-46AF-AF17-F238C85D033A}"/>
            </a:ext>
          </a:extLst>
        </xdr:cNvPr>
        <xdr:cNvCxnSpPr/>
      </xdr:nvCxnSpPr>
      <xdr:spPr>
        <a:xfrm>
          <a:off x="2908300" y="66713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F46D4253-06B0-447B-9569-8DBE1D579A53}"/>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156210</xdr:rowOff>
    </xdr:to>
    <xdr:cxnSp macro="">
      <xdr:nvCxnSpPr>
        <xdr:cNvPr id="81" name="直線コネクタ 80">
          <a:extLst>
            <a:ext uri="{FF2B5EF4-FFF2-40B4-BE49-F238E27FC236}">
              <a16:creationId xmlns:a16="http://schemas.microsoft.com/office/drawing/2014/main" id="{D526426D-9446-497F-A498-DEA94CF7AC48}"/>
            </a:ext>
          </a:extLst>
        </xdr:cNvPr>
        <xdr:cNvCxnSpPr/>
      </xdr:nvCxnSpPr>
      <xdr:spPr>
        <a:xfrm>
          <a:off x="2019300" y="66402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a:extLst>
            <a:ext uri="{FF2B5EF4-FFF2-40B4-BE49-F238E27FC236}">
              <a16:creationId xmlns:a16="http://schemas.microsoft.com/office/drawing/2014/main" id="{DBEFD1FA-6A01-41FC-B467-1F0EC8AC2AD7}"/>
            </a:ext>
          </a:extLst>
        </xdr:cNvPr>
        <xdr:cNvSpPr/>
      </xdr:nvSpPr>
      <xdr:spPr>
        <a:xfrm>
          <a:off x="107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4D9A66EB-38B8-45EF-9B46-8032A092B7F4}"/>
            </a:ext>
          </a:extLst>
        </xdr:cNvPr>
        <xdr:cNvCxnSpPr/>
      </xdr:nvCxnSpPr>
      <xdr:spPr>
        <a:xfrm>
          <a:off x="1130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3DA008E0-5AB2-48E0-B46E-E1CCFAF0E04C}"/>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B365F586-73FE-4976-8FFC-64C59C92CCDF}"/>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B813DCB2-335D-40E9-B00D-4A628646BF1E}"/>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180342AF-CCAF-4B67-9976-9F012C5A4F8F}"/>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a:extLst>
            <a:ext uri="{FF2B5EF4-FFF2-40B4-BE49-F238E27FC236}">
              <a16:creationId xmlns:a16="http://schemas.microsoft.com/office/drawing/2014/main" id="{4B552FE9-E9E3-4ABA-95EE-03A64B0B8763}"/>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図書館】&#10;有形固定資産減価償却率">
          <a:extLst>
            <a:ext uri="{FF2B5EF4-FFF2-40B4-BE49-F238E27FC236}">
              <a16:creationId xmlns:a16="http://schemas.microsoft.com/office/drawing/2014/main" id="{1638B2AD-787E-4D17-A895-F0D3B2613AB5}"/>
            </a:ext>
          </a:extLst>
        </xdr:cNvPr>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3989DB1E-3402-4BA3-B347-D3D6239015F5}"/>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91" name="n_4mainValue【図書館】&#10;有形固定資産減価償却率">
          <a:extLst>
            <a:ext uri="{FF2B5EF4-FFF2-40B4-BE49-F238E27FC236}">
              <a16:creationId xmlns:a16="http://schemas.microsoft.com/office/drawing/2014/main" id="{275C7815-7052-4691-8A71-3F88E5026F2D}"/>
            </a:ext>
          </a:extLst>
        </xdr:cNvPr>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7307C24-3629-4CB1-AE65-44F821E00A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C13658C-DFA8-4996-BCAC-EAB5903A71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AA1ED2-F89B-43EB-9B9C-89593E7D67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834FEC3-0CCE-40F4-93A8-C00FFA74DE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80AD07-E43B-4A9C-B270-8D06D33EB8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88C8786-DA88-4190-A727-9C27F6ED61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B4B6D97-E8E9-45C3-9676-9AAB2D23A8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C880C2-D7EB-473F-B43F-12680552E0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D63ED8-ED3C-4781-8864-812A9B722CE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BE05F11-3DA4-4015-BE5B-FCE895748F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6B958630-5282-4EE0-9606-9ED5DAD6DD24}"/>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F2A3AE59-799B-446B-8E46-C96DDFACAD9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443BD17E-ADFC-46B3-AF4D-D21F8B480D6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1E486D2-CE85-4ADD-AD2E-CD985A3DFC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94AB5C02-73BA-435F-AC3E-0FE43828CD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66A748C5-3D93-45B2-A558-B80BB356851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92ECAC92-DFCF-4C2D-95C7-B65B5527935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2A726799-5C0E-497F-8E7C-292E5744033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82CBDF44-D89A-4EF7-8D2A-32F046DF791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99D82D68-3E96-4628-BA1D-DB7DEC0F573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80BD6BD9-53C8-48D4-B1D7-83A57A43249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C328D1EF-CE4D-4F2F-B3DA-2E776F2C33A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E3DBAE9F-52C0-403E-942E-C035C45D0DE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6FA814FB-C9ED-4221-8B7E-C6EDA30D15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FC87C8BD-FB55-40E5-AC2E-41EFC305E1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28DB3A94-4297-4E47-AE6B-B5B7BD9553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1AC1AC66-9495-49D2-B85A-5147C5C7F94C}"/>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36C50AA6-2B65-4BDC-B120-224B6B26DCA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9620985E-3144-488D-A86C-60C0BFB972A4}"/>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5D38DB47-0862-4156-90E8-ECC1FD02C6FC}"/>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F3E7E86A-027B-4962-B028-2B98BA0F08BD}"/>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91EEFD83-F9A2-462D-B843-7B1EBD7A4481}"/>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34E4B27F-D798-47E6-B629-67D901C1C93C}"/>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F9AF073B-B592-4694-96C7-488B9D1A938E}"/>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AAAFCF58-0F6C-4311-BDF0-44DDC8E07BCC}"/>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891DE0CD-B771-4137-A35D-07FA4AB8CFE1}"/>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FFD89FFA-6773-4625-A426-61C60338F759}"/>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C2BD0E0-D1EE-43D2-81F4-01AD76CCAC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DCFB288-BC4B-488F-A9BB-CE604EAFB6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75A245D-7349-4A64-AB7C-FAF30EFED1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5B7D1C7-079E-49A1-9559-4E4D8FD9A5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CFD51BD-E48B-428D-B7D1-045835AC72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98878</xdr:rowOff>
    </xdr:from>
    <xdr:to>
      <xdr:col>55</xdr:col>
      <xdr:colOff>50800</xdr:colOff>
      <xdr:row>40</xdr:row>
      <xdr:rowOff>29028</xdr:rowOff>
    </xdr:to>
    <xdr:sp macro="" textlink="">
      <xdr:nvSpPr>
        <xdr:cNvPr id="134" name="楕円 133">
          <a:extLst>
            <a:ext uri="{FF2B5EF4-FFF2-40B4-BE49-F238E27FC236}">
              <a16:creationId xmlns:a16="http://schemas.microsoft.com/office/drawing/2014/main" id="{19D723CA-49B5-4921-8D24-B82DF2ACFAB1}"/>
            </a:ext>
          </a:extLst>
        </xdr:cNvPr>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77305</xdr:rowOff>
    </xdr:from>
    <xdr:ext cx="469744" cy="259045"/>
    <xdr:sp macro="" textlink="">
      <xdr:nvSpPr>
        <xdr:cNvPr id="135" name="【図書館】&#10;一人当たり面積該当値テキスト">
          <a:extLst>
            <a:ext uri="{FF2B5EF4-FFF2-40B4-BE49-F238E27FC236}">
              <a16:creationId xmlns:a16="http://schemas.microsoft.com/office/drawing/2014/main" id="{1E7E99DF-4F8D-4129-B08D-0DCBA693CF63}"/>
            </a:ext>
          </a:extLst>
        </xdr:cNvPr>
        <xdr:cNvSpPr txBox="1"/>
      </xdr:nvSpPr>
      <xdr:spPr>
        <a:xfrm>
          <a:off x="10515600"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6" name="楕円 135">
          <a:extLst>
            <a:ext uri="{FF2B5EF4-FFF2-40B4-BE49-F238E27FC236}">
              <a16:creationId xmlns:a16="http://schemas.microsoft.com/office/drawing/2014/main" id="{8B5AB003-8C46-498D-BB06-900F1785B624}"/>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149678</xdr:rowOff>
    </xdr:from>
    <xdr:to>
      <xdr:col>55</xdr:col>
      <xdr:colOff>0</xdr:colOff>
      <xdr:row>39</xdr:row>
      <xdr:rowOff>149678</xdr:rowOff>
    </xdr:to>
    <xdr:cxnSp macro="">
      <xdr:nvCxnSpPr>
        <xdr:cNvPr id="137" name="直線コネクタ 136">
          <a:extLst>
            <a:ext uri="{FF2B5EF4-FFF2-40B4-BE49-F238E27FC236}">
              <a16:creationId xmlns:a16="http://schemas.microsoft.com/office/drawing/2014/main" id="{0695C77B-B9FF-4D46-91EE-BC33D7ABB6DE}"/>
            </a:ext>
          </a:extLst>
        </xdr:cNvPr>
        <xdr:cNvCxnSpPr/>
      </xdr:nvCxnSpPr>
      <xdr:spPr>
        <a:xfrm>
          <a:off x="9639300" y="683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8" name="楕円 137">
          <a:extLst>
            <a:ext uri="{FF2B5EF4-FFF2-40B4-BE49-F238E27FC236}">
              <a16:creationId xmlns:a16="http://schemas.microsoft.com/office/drawing/2014/main" id="{4CD100DF-5DBD-4BD6-B658-7025D6776BED}"/>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149678</xdr:rowOff>
    </xdr:to>
    <xdr:cxnSp macro="">
      <xdr:nvCxnSpPr>
        <xdr:cNvPr id="139" name="直線コネクタ 138">
          <a:extLst>
            <a:ext uri="{FF2B5EF4-FFF2-40B4-BE49-F238E27FC236}">
              <a16:creationId xmlns:a16="http://schemas.microsoft.com/office/drawing/2014/main" id="{90D5AE19-ECF0-4111-A445-076C924FFFB1}"/>
            </a:ext>
          </a:extLst>
        </xdr:cNvPr>
        <xdr:cNvCxnSpPr/>
      </xdr:nvCxnSpPr>
      <xdr:spPr>
        <a:xfrm>
          <a:off x="8750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40" name="楕円 139">
          <a:extLst>
            <a:ext uri="{FF2B5EF4-FFF2-40B4-BE49-F238E27FC236}">
              <a16:creationId xmlns:a16="http://schemas.microsoft.com/office/drawing/2014/main" id="{6EF46C45-EFF1-4C64-8BBD-48058168E425}"/>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1" name="直線コネクタ 140">
          <a:extLst>
            <a:ext uri="{FF2B5EF4-FFF2-40B4-BE49-F238E27FC236}">
              <a16:creationId xmlns:a16="http://schemas.microsoft.com/office/drawing/2014/main" id="{0B99FB37-555E-4F78-AFA8-7801850C035E}"/>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42" name="楕円 141">
          <a:extLst>
            <a:ext uri="{FF2B5EF4-FFF2-40B4-BE49-F238E27FC236}">
              <a16:creationId xmlns:a16="http://schemas.microsoft.com/office/drawing/2014/main" id="{83F8735E-887A-403D-8069-31FF5D03845D}"/>
            </a:ext>
          </a:extLst>
        </xdr:cNvPr>
        <xdr:cNvSpPr/>
      </xdr:nvSpPr>
      <xdr:spPr>
        <a:xfrm>
          <a:off x="692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166007</xdr:rowOff>
    </xdr:to>
    <xdr:cxnSp macro="">
      <xdr:nvCxnSpPr>
        <xdr:cNvPr id="143" name="直線コネクタ 142">
          <a:extLst>
            <a:ext uri="{FF2B5EF4-FFF2-40B4-BE49-F238E27FC236}">
              <a16:creationId xmlns:a16="http://schemas.microsoft.com/office/drawing/2014/main" id="{733FD139-6852-409F-B2B4-BF15FC172177}"/>
            </a:ext>
          </a:extLst>
        </xdr:cNvPr>
        <xdr:cNvCxnSpPr/>
      </xdr:nvCxnSpPr>
      <xdr:spPr>
        <a:xfrm flipV="1">
          <a:off x="6972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E99D21C1-204C-4997-8EA4-C733A81EFD01}"/>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FA7FE645-B430-455F-A242-627C716B2085}"/>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B79BD709-F97C-4EF4-89CE-1B3A5B422C84}"/>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2C579C05-C0D9-4E6C-89F1-8548022CEAA0}"/>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45555</xdr:rowOff>
    </xdr:from>
    <xdr:ext cx="469744" cy="259045"/>
    <xdr:sp macro="" textlink="">
      <xdr:nvSpPr>
        <xdr:cNvPr id="148" name="n_1mainValue【図書館】&#10;一人当たり面積">
          <a:extLst>
            <a:ext uri="{FF2B5EF4-FFF2-40B4-BE49-F238E27FC236}">
              <a16:creationId xmlns:a16="http://schemas.microsoft.com/office/drawing/2014/main" id="{EFAA52DA-077F-4B51-AD2C-084C6001E8BB}"/>
            </a:ext>
          </a:extLst>
        </xdr:cNvPr>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9" name="n_2mainValue【図書館】&#10;一人当たり面積">
          <a:extLst>
            <a:ext uri="{FF2B5EF4-FFF2-40B4-BE49-F238E27FC236}">
              <a16:creationId xmlns:a16="http://schemas.microsoft.com/office/drawing/2014/main" id="{3B9CE3D7-1C6B-4586-92FA-DAC14A610412}"/>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50" name="n_3mainValue【図書館】&#10;一人当たり面積">
          <a:extLst>
            <a:ext uri="{FF2B5EF4-FFF2-40B4-BE49-F238E27FC236}">
              <a16:creationId xmlns:a16="http://schemas.microsoft.com/office/drawing/2014/main" id="{DE2A4363-52BD-4F8F-AFC0-313026081736}"/>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61884</xdr:rowOff>
    </xdr:from>
    <xdr:ext cx="469744" cy="259045"/>
    <xdr:sp macro="" textlink="">
      <xdr:nvSpPr>
        <xdr:cNvPr id="151" name="n_4mainValue【図書館】&#10;一人当たり面積">
          <a:extLst>
            <a:ext uri="{FF2B5EF4-FFF2-40B4-BE49-F238E27FC236}">
              <a16:creationId xmlns:a16="http://schemas.microsoft.com/office/drawing/2014/main" id="{279F166A-F7B6-42E7-BB23-231B4D7C79D9}"/>
            </a:ext>
          </a:extLst>
        </xdr:cNvPr>
        <xdr:cNvSpPr txBox="1"/>
      </xdr:nvSpPr>
      <xdr:spPr>
        <a:xfrm>
          <a:off x="6737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5D9A1AB-6BA3-4227-BF45-6D0FEBA7FA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409F8157-924D-45F7-8B9A-DA131B02A3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48E97707-17F2-42A2-A34D-379B527B3D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90F65742-3DE7-44E5-B843-EF484DCCB3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7005DA56-69E4-4047-9DB3-EE28CBD7A5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A74F048-AC79-4025-A37F-B622F0531A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7C75E7C1-A277-4669-849C-9CE6E3560D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8E46F65E-BBCC-4572-B24A-25C9FCB42E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4EBA57E2-EA3C-462D-BDCE-66F8E1B5F9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CFB8F7F3-4B49-4590-8FCC-D0ED29CA2A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D995892D-FB0B-4A97-92C8-D60593D526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7D85821B-44B2-4D33-BB63-339F4BB5A28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58CD6C01-469B-4474-BA1D-1D1C99FE22E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FFB848D7-1438-44C0-B2D7-3E523F3DFC5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6BEA8BA6-C299-4DFC-A060-8F89963A4A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1392BD78-459F-4698-A5B2-6EE976E928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E5B546F1-5477-48AC-A33B-A4B64ECE3E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FB6BF70F-D4EF-4877-8BB8-ABE2307ACD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11968A1B-C887-40A5-9A4F-3C6DB3C73FE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709D9596-3527-4FCD-A145-346D6B39556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EFF8AB50-E191-41D5-8D19-044F924DAFA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C1C52BD3-DEF9-48AE-AD1D-1C1C185F47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235891F1-1A63-4D9D-95B1-B20FF0D872C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49C4F3B1-E2FF-4453-BFAE-E974BB4DA5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F08C112D-D747-41A1-ADE6-2666A482A051}"/>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1DF84A57-C5D4-4715-8E39-BD358E46525C}"/>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F155F4-7315-4D61-B473-6E03DB3A619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C2E1C31C-9AC6-4605-A030-B9BBC5CC43D3}"/>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8813A841-B6EE-41AE-9BC3-AA02029F4786}"/>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638EAC2D-6A13-4031-9478-37C91C2E009C}"/>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2CEFFAE0-6CCC-48AE-96E4-CAEB467DB078}"/>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8C61574B-E925-47E2-AE25-D1435732DE0B}"/>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C62E275A-F0F2-4E6D-BBE5-D773BD406326}"/>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1FF6A6B8-CB2B-4EA0-912A-84A364D805E8}"/>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74D37ED9-52D4-4760-BE45-028BA98708E5}"/>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87A75F-1015-461D-AB51-6E775DAB65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6B0CED-D199-4057-A0FA-71A0E8D888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BE4D62-FD20-4132-8F20-34212FF6FA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8D2B897-F56D-4CC0-982D-FCEB4903AA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AC7BB87-5983-4CD6-B5C2-3A93CAD3EF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92" name="楕円 191">
          <a:extLst>
            <a:ext uri="{FF2B5EF4-FFF2-40B4-BE49-F238E27FC236}">
              <a16:creationId xmlns:a16="http://schemas.microsoft.com/office/drawing/2014/main" id="{8E34D3A5-1A8A-4BD0-BECF-4CF2A25ED331}"/>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22998973-E69D-42D5-A297-775B4CB6D28A}"/>
            </a:ext>
          </a:extLst>
        </xdr:cNvPr>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4" name="楕円 193">
          <a:extLst>
            <a:ext uri="{FF2B5EF4-FFF2-40B4-BE49-F238E27FC236}">
              <a16:creationId xmlns:a16="http://schemas.microsoft.com/office/drawing/2014/main" id="{1549CB4E-2444-40F2-B93F-28D7BC1A318E}"/>
            </a:ext>
          </a:extLst>
        </xdr:cNvPr>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76200</xdr:rowOff>
    </xdr:to>
    <xdr:cxnSp macro="">
      <xdr:nvCxnSpPr>
        <xdr:cNvPr id="195" name="直線コネクタ 194">
          <a:extLst>
            <a:ext uri="{FF2B5EF4-FFF2-40B4-BE49-F238E27FC236}">
              <a16:creationId xmlns:a16="http://schemas.microsoft.com/office/drawing/2014/main" id="{2DB3828B-7270-4FF6-9444-D127D4540319}"/>
            </a:ext>
          </a:extLst>
        </xdr:cNvPr>
        <xdr:cNvCxnSpPr/>
      </xdr:nvCxnSpPr>
      <xdr:spPr>
        <a:xfrm>
          <a:off x="3797300" y="10496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6" name="楕円 195">
          <a:extLst>
            <a:ext uri="{FF2B5EF4-FFF2-40B4-BE49-F238E27FC236}">
              <a16:creationId xmlns:a16="http://schemas.microsoft.com/office/drawing/2014/main" id="{7D20F513-FB72-42F7-8DA0-4D7D094C4793}"/>
            </a:ext>
          </a:extLst>
        </xdr:cNvPr>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38100</xdr:rowOff>
    </xdr:to>
    <xdr:cxnSp macro="">
      <xdr:nvCxnSpPr>
        <xdr:cNvPr id="197" name="直線コネクタ 196">
          <a:extLst>
            <a:ext uri="{FF2B5EF4-FFF2-40B4-BE49-F238E27FC236}">
              <a16:creationId xmlns:a16="http://schemas.microsoft.com/office/drawing/2014/main" id="{0CB5CCEF-37A1-4F67-8548-9657FE84D6B4}"/>
            </a:ext>
          </a:extLst>
        </xdr:cNvPr>
        <xdr:cNvCxnSpPr/>
      </xdr:nvCxnSpPr>
      <xdr:spPr>
        <a:xfrm>
          <a:off x="2908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8" name="楕円 197">
          <a:extLst>
            <a:ext uri="{FF2B5EF4-FFF2-40B4-BE49-F238E27FC236}">
              <a16:creationId xmlns:a16="http://schemas.microsoft.com/office/drawing/2014/main" id="{0240E6D5-6868-45C9-A427-C602B5F7B1A3}"/>
            </a:ext>
          </a:extLst>
        </xdr:cNvPr>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62</xdr:row>
      <xdr:rowOff>47625</xdr:rowOff>
    </xdr:to>
    <xdr:cxnSp macro="">
      <xdr:nvCxnSpPr>
        <xdr:cNvPr id="199" name="直線コネクタ 198">
          <a:extLst>
            <a:ext uri="{FF2B5EF4-FFF2-40B4-BE49-F238E27FC236}">
              <a16:creationId xmlns:a16="http://schemas.microsoft.com/office/drawing/2014/main" id="{C98F42ED-C8E4-4779-95B7-4B20C109228E}"/>
            </a:ext>
          </a:extLst>
        </xdr:cNvPr>
        <xdr:cNvCxnSpPr/>
      </xdr:nvCxnSpPr>
      <xdr:spPr>
        <a:xfrm flipV="1">
          <a:off x="2019300" y="104622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200" name="楕円 199">
          <a:extLst>
            <a:ext uri="{FF2B5EF4-FFF2-40B4-BE49-F238E27FC236}">
              <a16:creationId xmlns:a16="http://schemas.microsoft.com/office/drawing/2014/main" id="{BC3655C7-6454-4B03-A822-C5A7128B1031}"/>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62</xdr:row>
      <xdr:rowOff>47625</xdr:rowOff>
    </xdr:to>
    <xdr:cxnSp macro="">
      <xdr:nvCxnSpPr>
        <xdr:cNvPr id="201" name="直線コネクタ 200">
          <a:extLst>
            <a:ext uri="{FF2B5EF4-FFF2-40B4-BE49-F238E27FC236}">
              <a16:creationId xmlns:a16="http://schemas.microsoft.com/office/drawing/2014/main" id="{59BFA11F-1FAD-4297-A14C-140183C8EBA1}"/>
            </a:ext>
          </a:extLst>
        </xdr:cNvPr>
        <xdr:cNvCxnSpPr/>
      </xdr:nvCxnSpPr>
      <xdr:spPr>
        <a:xfrm>
          <a:off x="1130300" y="10595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E9B8FAC3-AFA4-41D1-840D-9F69A9224A90}"/>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72988ECC-A164-4584-A5A4-6AED3EADF8CB}"/>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C73973C2-C1C2-412F-AB41-9EA41A08746D}"/>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99795754-827A-45D9-A0B2-6428DA4F35A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6" name="n_1mainValue【体育館・プール】&#10;有形固定資産減価償却率">
          <a:extLst>
            <a:ext uri="{FF2B5EF4-FFF2-40B4-BE49-F238E27FC236}">
              <a16:creationId xmlns:a16="http://schemas.microsoft.com/office/drawing/2014/main" id="{D40FA405-C5DD-4343-BA04-C873640B0238}"/>
            </a:ext>
          </a:extLst>
        </xdr:cNvPr>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7" name="n_2mainValue【体育館・プール】&#10;有形固定資産減価償却率">
          <a:extLst>
            <a:ext uri="{FF2B5EF4-FFF2-40B4-BE49-F238E27FC236}">
              <a16:creationId xmlns:a16="http://schemas.microsoft.com/office/drawing/2014/main" id="{02DE8F18-7A5B-4FE0-9729-F4794AE78B97}"/>
            </a:ext>
          </a:extLst>
        </xdr:cNvPr>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8" name="n_3mainValue【体育館・プール】&#10;有形固定資産減価償却率">
          <a:extLst>
            <a:ext uri="{FF2B5EF4-FFF2-40B4-BE49-F238E27FC236}">
              <a16:creationId xmlns:a16="http://schemas.microsoft.com/office/drawing/2014/main" id="{08D9AB25-CDAC-4F70-9179-ECB06F5AC4AA}"/>
            </a:ext>
          </a:extLst>
        </xdr:cNvPr>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9" name="n_4mainValue【体育館・プール】&#10;有形固定資産減価償却率">
          <a:extLst>
            <a:ext uri="{FF2B5EF4-FFF2-40B4-BE49-F238E27FC236}">
              <a16:creationId xmlns:a16="http://schemas.microsoft.com/office/drawing/2014/main" id="{7216D263-3861-401A-9E8D-36DB7D3D1B6D}"/>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ED3CB081-AAE1-428B-9A96-7E80C61D92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3308BDC3-39DB-44C3-84E7-64DA569C99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752FB31A-5B7F-42DE-A815-DEEEC809A6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12470D72-6D39-4D2D-9849-4F496EE8D8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7EE57DE5-78B2-47E8-B70C-C97E1FC74A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4BF42DA0-BEE9-44DE-9CDD-5ABFDE3412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E823DA95-D3C6-407C-8A60-E0404F0605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C3E19669-DB89-484A-8D0D-1DEF78722B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A9EE7C20-3ED5-4948-9881-CA9D135FE0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51F632E5-B524-41E7-A993-54B7613B76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94DA6EC5-AE5D-4FB2-8CEC-D2121C355E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64D4DEF4-15FC-497A-934B-A060D0112C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D048914C-06F5-4205-A828-DCDDC062949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BF22F7CD-B0F7-4997-B923-B7B644D2D0D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F075D0DE-7E91-4A59-8809-00B5F96C5B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9644FACF-B2B1-43B5-B5E7-C295C7786FE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B796909-8581-4203-9772-44CE0EC8F3D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6FD9159D-F8C8-4147-8003-1F570DDBDBF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7B905883-00D3-4BC2-A268-57A13029A6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9001E1ED-6D04-4BFF-8C88-E2B834A4FEE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37556B66-1D0D-488B-88FC-62EA4923D3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3005C879-4A4E-468B-A06C-97A3DBDF64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74CF8021-DED7-4F5D-B1EF-462420C0CC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E7590006-D876-443F-8A26-D666290D0235}"/>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8E5C2F39-11B2-4F2D-A493-BED6A82E7874}"/>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5F9AAEF2-5DAA-4D87-90A1-98B455ABE505}"/>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5DD68A1D-C9C3-4F27-8D51-99AEF647516A}"/>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96317A71-10F5-46F9-9E4F-292E91F37CE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1042CF56-F1D1-443C-A21F-02E3923A0517}"/>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AD1DF2EB-57AF-47C7-98A5-D52887124761}"/>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3D2509D1-74BC-4CBB-887F-4B5EC6B7B092}"/>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2699BD5C-1549-4A39-9DBF-C8C8A4EB3654}"/>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A9298EF7-6D83-4D08-92CD-B018BA1121E1}"/>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EF88F2B1-535F-43B1-8B63-DC23E8B844E9}"/>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571CE1F-71DE-495A-81D6-FCD220813D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A0D0FF-A240-4EA3-9F20-88369F0448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5A2698B-A5EF-4AC0-BD1C-420EC7A65B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3DBC431-83D8-4FDE-811C-97BCA3652E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1FB1EBD-D8BC-4FAE-9B8E-70432E0B91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49" name="楕円 248">
          <a:extLst>
            <a:ext uri="{FF2B5EF4-FFF2-40B4-BE49-F238E27FC236}">
              <a16:creationId xmlns:a16="http://schemas.microsoft.com/office/drawing/2014/main" id="{839CBE11-AB33-410D-A4EC-819CCDAA7DD0}"/>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50" name="【体育館・プール】&#10;一人当たり面積該当値テキスト">
          <a:extLst>
            <a:ext uri="{FF2B5EF4-FFF2-40B4-BE49-F238E27FC236}">
              <a16:creationId xmlns:a16="http://schemas.microsoft.com/office/drawing/2014/main" id="{F02B185E-3EE4-42E6-A8E6-427919104D91}"/>
            </a:ext>
          </a:extLst>
        </xdr:cNvPr>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51" name="楕円 250">
          <a:extLst>
            <a:ext uri="{FF2B5EF4-FFF2-40B4-BE49-F238E27FC236}">
              <a16:creationId xmlns:a16="http://schemas.microsoft.com/office/drawing/2014/main" id="{3DD1BD0A-26AF-4651-9E7C-F017379ED79E}"/>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19050</xdr:rowOff>
    </xdr:to>
    <xdr:cxnSp macro="">
      <xdr:nvCxnSpPr>
        <xdr:cNvPr id="252" name="直線コネクタ 251">
          <a:extLst>
            <a:ext uri="{FF2B5EF4-FFF2-40B4-BE49-F238E27FC236}">
              <a16:creationId xmlns:a16="http://schemas.microsoft.com/office/drawing/2014/main" id="{49F8C282-42E3-4F4A-9818-BD5DC1C081C5}"/>
            </a:ext>
          </a:extLst>
        </xdr:cNvPr>
        <xdr:cNvCxnSpPr/>
      </xdr:nvCxnSpPr>
      <xdr:spPr>
        <a:xfrm>
          <a:off x="9639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3" name="楕円 252">
          <a:extLst>
            <a:ext uri="{FF2B5EF4-FFF2-40B4-BE49-F238E27FC236}">
              <a16:creationId xmlns:a16="http://schemas.microsoft.com/office/drawing/2014/main" id="{7B9A919A-511E-4D9C-90AC-B6CDA9D30DB0}"/>
            </a:ext>
          </a:extLst>
        </xdr:cNvPr>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20320</xdr:rowOff>
    </xdr:to>
    <xdr:cxnSp macro="">
      <xdr:nvCxnSpPr>
        <xdr:cNvPr id="254" name="直線コネクタ 253">
          <a:extLst>
            <a:ext uri="{FF2B5EF4-FFF2-40B4-BE49-F238E27FC236}">
              <a16:creationId xmlns:a16="http://schemas.microsoft.com/office/drawing/2014/main" id="{0F5CC8FD-75B4-49CE-811C-5EC9613C3C9A}"/>
            </a:ext>
          </a:extLst>
        </xdr:cNvPr>
        <xdr:cNvCxnSpPr/>
      </xdr:nvCxnSpPr>
      <xdr:spPr>
        <a:xfrm flipV="1">
          <a:off x="8750300" y="10820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140970</xdr:rowOff>
    </xdr:from>
    <xdr:to>
      <xdr:col>41</xdr:col>
      <xdr:colOff>101600</xdr:colOff>
      <xdr:row>63</xdr:row>
      <xdr:rowOff>71120</xdr:rowOff>
    </xdr:to>
    <xdr:sp macro="" textlink="">
      <xdr:nvSpPr>
        <xdr:cNvPr id="255" name="楕円 254">
          <a:extLst>
            <a:ext uri="{FF2B5EF4-FFF2-40B4-BE49-F238E27FC236}">
              <a16:creationId xmlns:a16="http://schemas.microsoft.com/office/drawing/2014/main" id="{E126CEBF-D62F-4661-8EED-70E78AFEA9C4}"/>
            </a:ext>
          </a:extLst>
        </xdr:cNvPr>
        <xdr:cNvSpPr/>
      </xdr:nvSpPr>
      <xdr:spPr>
        <a:xfrm>
          <a:off x="7810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20320</xdr:rowOff>
    </xdr:to>
    <xdr:cxnSp macro="">
      <xdr:nvCxnSpPr>
        <xdr:cNvPr id="256" name="直線コネクタ 255">
          <a:extLst>
            <a:ext uri="{FF2B5EF4-FFF2-40B4-BE49-F238E27FC236}">
              <a16:creationId xmlns:a16="http://schemas.microsoft.com/office/drawing/2014/main" id="{44098D6B-11F5-40EA-B99A-23D7BE39A662}"/>
            </a:ext>
          </a:extLst>
        </xdr:cNvPr>
        <xdr:cNvCxnSpPr/>
      </xdr:nvCxnSpPr>
      <xdr:spPr>
        <a:xfrm>
          <a:off x="7861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140970</xdr:rowOff>
    </xdr:from>
    <xdr:to>
      <xdr:col>36</xdr:col>
      <xdr:colOff>165100</xdr:colOff>
      <xdr:row>63</xdr:row>
      <xdr:rowOff>71120</xdr:rowOff>
    </xdr:to>
    <xdr:sp macro="" textlink="">
      <xdr:nvSpPr>
        <xdr:cNvPr id="257" name="楕円 256">
          <a:extLst>
            <a:ext uri="{FF2B5EF4-FFF2-40B4-BE49-F238E27FC236}">
              <a16:creationId xmlns:a16="http://schemas.microsoft.com/office/drawing/2014/main" id="{4643D37B-058A-44F3-A5B6-1C26F881F5F7}"/>
            </a:ext>
          </a:extLst>
        </xdr:cNvPr>
        <xdr:cNvSpPr/>
      </xdr:nvSpPr>
      <xdr:spPr>
        <a:xfrm>
          <a:off x="6921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20320</xdr:rowOff>
    </xdr:from>
    <xdr:to>
      <xdr:col>41</xdr:col>
      <xdr:colOff>50800</xdr:colOff>
      <xdr:row>63</xdr:row>
      <xdr:rowOff>20320</xdr:rowOff>
    </xdr:to>
    <xdr:cxnSp macro="">
      <xdr:nvCxnSpPr>
        <xdr:cNvPr id="258" name="直線コネクタ 257">
          <a:extLst>
            <a:ext uri="{FF2B5EF4-FFF2-40B4-BE49-F238E27FC236}">
              <a16:creationId xmlns:a16="http://schemas.microsoft.com/office/drawing/2014/main" id="{781DFA7E-F75F-4980-B17F-3B30B30B79EC}"/>
            </a:ext>
          </a:extLst>
        </xdr:cNvPr>
        <xdr:cNvCxnSpPr/>
      </xdr:nvCxnSpPr>
      <xdr:spPr>
        <a:xfrm>
          <a:off x="6972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6031D3DB-D78B-463F-B26C-49B1A1F87F2D}"/>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A6AAC0BE-8662-4477-8A20-666732951EAB}"/>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id="{7085EB7A-9490-410F-8BBA-5FCA6335EBAB}"/>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id="{20A8165A-19AB-4B97-8C9D-E5C4D82DF25D}"/>
            </a:ext>
          </a:extLst>
        </xdr:cNvPr>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3" name="n_1mainValue【体育館・プール】&#10;一人当たり面積">
          <a:extLst>
            <a:ext uri="{FF2B5EF4-FFF2-40B4-BE49-F238E27FC236}">
              <a16:creationId xmlns:a16="http://schemas.microsoft.com/office/drawing/2014/main" id="{8ABCA578-E9AC-4F97-958F-427841ABE5B7}"/>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4" name="n_2mainValue【体育館・プール】&#10;一人当たり面積">
          <a:extLst>
            <a:ext uri="{FF2B5EF4-FFF2-40B4-BE49-F238E27FC236}">
              <a16:creationId xmlns:a16="http://schemas.microsoft.com/office/drawing/2014/main" id="{F26507E4-99D4-45EB-A5D6-B1C3262B141F}"/>
            </a:ext>
          </a:extLst>
        </xdr:cNvPr>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62247</xdr:rowOff>
    </xdr:from>
    <xdr:ext cx="469744" cy="259045"/>
    <xdr:sp macro="" textlink="">
      <xdr:nvSpPr>
        <xdr:cNvPr id="265" name="n_3mainValue【体育館・プール】&#10;一人当たり面積">
          <a:extLst>
            <a:ext uri="{FF2B5EF4-FFF2-40B4-BE49-F238E27FC236}">
              <a16:creationId xmlns:a16="http://schemas.microsoft.com/office/drawing/2014/main" id="{36F719B8-04DD-4679-9610-324CF5D1C457}"/>
            </a:ext>
          </a:extLst>
        </xdr:cNvPr>
        <xdr:cNvSpPr txBox="1"/>
      </xdr:nvSpPr>
      <xdr:spPr>
        <a:xfrm>
          <a:off x="7626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62247</xdr:rowOff>
    </xdr:from>
    <xdr:ext cx="469744" cy="259045"/>
    <xdr:sp macro="" textlink="">
      <xdr:nvSpPr>
        <xdr:cNvPr id="266" name="n_4mainValue【体育館・プール】&#10;一人当たり面積">
          <a:extLst>
            <a:ext uri="{FF2B5EF4-FFF2-40B4-BE49-F238E27FC236}">
              <a16:creationId xmlns:a16="http://schemas.microsoft.com/office/drawing/2014/main" id="{5FBD5B7A-105C-45E3-A6B9-121C4103CC2B}"/>
            </a:ext>
          </a:extLst>
        </xdr:cNvPr>
        <xdr:cNvSpPr txBox="1"/>
      </xdr:nvSpPr>
      <xdr:spPr>
        <a:xfrm>
          <a:off x="6737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13937CA-4C1D-4A6A-AB49-295B7117D6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9ACB7B09-6C48-40C2-B603-D4A6C9D328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DAC35A4A-2B6C-4ED4-8850-E3FD18EC95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302A6F76-91FB-46B5-9278-581DFE7140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240A797A-43F6-4ECE-BD01-CC95DB3041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B32387E-A706-4F79-8664-F921841EE6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A36611B2-FE76-4EF7-AFD9-6F17A57EDF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B136C5B-F553-455B-B881-D90C45816A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B830A6FC-C716-423F-B7FB-8D9A2E0FBD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DBD3CE8E-5B10-4BBA-B346-DE47639DA0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22B2B151-26E5-4D9B-8EE7-D89F7F1331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D91514A3-F85A-4477-A77A-CF7607AC7B4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1A007AFA-D0F5-4E5D-B2C6-7C1E2D7D7E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5BB3FABC-3A34-4E3D-85D9-05605D1A8A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9A9B7A32-7591-48AD-B296-BEF2D38FFC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92BA151C-86F9-47E7-AD9E-047E2432E72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D7B5E327-C505-4281-9A96-220A8D10C7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F966C76-2BA6-40CC-A9D5-87CD61AE24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6C681E37-13FB-467D-94E2-99FA47B57A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20809E96-2591-412F-B320-813C736AD6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BD003D-3BBA-4B00-8753-BE58F06FE8F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B3A7358-839A-4DC4-A383-4F096BFCAA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150B9780-0692-4CD2-820F-23392723F49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1D9DE1A6-01A3-4C94-96CF-3B9C05C114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8026BDEA-EA79-4F87-8C63-1671AA20F5C2}"/>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AEED8594-3C83-4109-A6F0-41DD18EE7E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11309BC4-DBE0-478E-9704-1BFF8E3B1BE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63B5239A-F3B3-4B87-8B7A-D2A447BA0EF3}"/>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40A0CD75-9CEC-4A12-847F-8C8BFBB5471B}"/>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23098C11-FD30-40F0-BC00-2B10CB206C08}"/>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CEE56D69-06FE-4910-84F8-8A250D687EF4}"/>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BAC44367-F52A-4533-A7D1-43213D1F8934}"/>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2DC0603A-3927-400B-B550-5EC703444B37}"/>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762E89BB-D673-441C-963B-7C87383BF837}"/>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54566FF1-E613-48AF-BA96-422BEB4060C1}"/>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0E5C4B-9378-456B-8AAE-11D4264208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73A5DB5-0A06-4500-A3B3-2ED42C93EC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005FBE6-7069-4741-BD7A-3D79EB0CB7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AC17099-C7B5-454E-88B1-243E87ED3D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4745599-635E-4132-B48D-0B54FB2302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7" name="楕円 306">
          <a:extLst>
            <a:ext uri="{FF2B5EF4-FFF2-40B4-BE49-F238E27FC236}">
              <a16:creationId xmlns:a16="http://schemas.microsoft.com/office/drawing/2014/main" id="{0953D430-2FFD-476F-9F3E-94F5ACBD8E6E}"/>
            </a:ext>
          </a:extLst>
        </xdr:cNvPr>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2B1721B-242F-4BBD-ABD7-2C32FE0465CE}"/>
            </a:ext>
          </a:extLst>
        </xdr:cNvPr>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9" name="楕円 308">
          <a:extLst>
            <a:ext uri="{FF2B5EF4-FFF2-40B4-BE49-F238E27FC236}">
              <a16:creationId xmlns:a16="http://schemas.microsoft.com/office/drawing/2014/main" id="{1F30D870-5FC4-47F6-A977-C6DAB92BA8BF}"/>
            </a:ext>
          </a:extLst>
        </xdr:cNvPr>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57150</xdr:rowOff>
    </xdr:to>
    <xdr:cxnSp macro="">
      <xdr:nvCxnSpPr>
        <xdr:cNvPr id="310" name="直線コネクタ 309">
          <a:extLst>
            <a:ext uri="{FF2B5EF4-FFF2-40B4-BE49-F238E27FC236}">
              <a16:creationId xmlns:a16="http://schemas.microsoft.com/office/drawing/2014/main" id="{51A41561-DD86-4FB3-99AE-B40170A5416D}"/>
            </a:ext>
          </a:extLst>
        </xdr:cNvPr>
        <xdr:cNvCxnSpPr/>
      </xdr:nvCxnSpPr>
      <xdr:spPr>
        <a:xfrm>
          <a:off x="3797300" y="13731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311" name="楕円 310">
          <a:extLst>
            <a:ext uri="{FF2B5EF4-FFF2-40B4-BE49-F238E27FC236}">
              <a16:creationId xmlns:a16="http://schemas.microsoft.com/office/drawing/2014/main" id="{35CF30C9-44D7-40B0-B415-22BA907692B8}"/>
            </a:ext>
          </a:extLst>
        </xdr:cNvPr>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15239</xdr:rowOff>
    </xdr:to>
    <xdr:cxnSp macro="">
      <xdr:nvCxnSpPr>
        <xdr:cNvPr id="312" name="直線コネクタ 311">
          <a:extLst>
            <a:ext uri="{FF2B5EF4-FFF2-40B4-BE49-F238E27FC236}">
              <a16:creationId xmlns:a16="http://schemas.microsoft.com/office/drawing/2014/main" id="{CBBC315D-F916-4103-A266-FB01BCE9210E}"/>
            </a:ext>
          </a:extLst>
        </xdr:cNvPr>
        <xdr:cNvCxnSpPr/>
      </xdr:nvCxnSpPr>
      <xdr:spPr>
        <a:xfrm>
          <a:off x="2908300" y="13700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95886</xdr:rowOff>
    </xdr:from>
    <xdr:to>
      <xdr:col>10</xdr:col>
      <xdr:colOff>165100</xdr:colOff>
      <xdr:row>80</xdr:row>
      <xdr:rowOff>26036</xdr:rowOff>
    </xdr:to>
    <xdr:sp macro="" textlink="">
      <xdr:nvSpPr>
        <xdr:cNvPr id="313" name="楕円 312">
          <a:extLst>
            <a:ext uri="{FF2B5EF4-FFF2-40B4-BE49-F238E27FC236}">
              <a16:creationId xmlns:a16="http://schemas.microsoft.com/office/drawing/2014/main" id="{C9075498-7550-4C93-B3C1-36EEB2FEC6BF}"/>
            </a:ext>
          </a:extLst>
        </xdr:cNvPr>
        <xdr:cNvSpPr/>
      </xdr:nvSpPr>
      <xdr:spPr>
        <a:xfrm>
          <a:off x="1968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146686</xdr:rowOff>
    </xdr:from>
    <xdr:to>
      <xdr:col>15</xdr:col>
      <xdr:colOff>50800</xdr:colOff>
      <xdr:row>79</xdr:row>
      <xdr:rowOff>156211</xdr:rowOff>
    </xdr:to>
    <xdr:cxnSp macro="">
      <xdr:nvCxnSpPr>
        <xdr:cNvPr id="314" name="直線コネクタ 313">
          <a:extLst>
            <a:ext uri="{FF2B5EF4-FFF2-40B4-BE49-F238E27FC236}">
              <a16:creationId xmlns:a16="http://schemas.microsoft.com/office/drawing/2014/main" id="{FC1FAECA-E0E4-49AD-9B6B-15865BFE3682}"/>
            </a:ext>
          </a:extLst>
        </xdr:cNvPr>
        <xdr:cNvCxnSpPr/>
      </xdr:nvCxnSpPr>
      <xdr:spPr>
        <a:xfrm>
          <a:off x="2019300" y="136912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636</xdr:rowOff>
    </xdr:from>
    <xdr:to>
      <xdr:col>6</xdr:col>
      <xdr:colOff>38100</xdr:colOff>
      <xdr:row>79</xdr:row>
      <xdr:rowOff>102236</xdr:rowOff>
    </xdr:to>
    <xdr:sp macro="" textlink="">
      <xdr:nvSpPr>
        <xdr:cNvPr id="315" name="楕円 314">
          <a:extLst>
            <a:ext uri="{FF2B5EF4-FFF2-40B4-BE49-F238E27FC236}">
              <a16:creationId xmlns:a16="http://schemas.microsoft.com/office/drawing/2014/main" id="{CE4EC541-B799-41BE-B5F6-53920A842130}"/>
            </a:ext>
          </a:extLst>
        </xdr:cNvPr>
        <xdr:cNvSpPr/>
      </xdr:nvSpPr>
      <xdr:spPr>
        <a:xfrm>
          <a:off x="1079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51436</xdr:rowOff>
    </xdr:from>
    <xdr:to>
      <xdr:col>10</xdr:col>
      <xdr:colOff>114300</xdr:colOff>
      <xdr:row>79</xdr:row>
      <xdr:rowOff>146686</xdr:rowOff>
    </xdr:to>
    <xdr:cxnSp macro="">
      <xdr:nvCxnSpPr>
        <xdr:cNvPr id="316" name="直線コネクタ 315">
          <a:extLst>
            <a:ext uri="{FF2B5EF4-FFF2-40B4-BE49-F238E27FC236}">
              <a16:creationId xmlns:a16="http://schemas.microsoft.com/office/drawing/2014/main" id="{65A472C8-407C-41B5-8A47-54907E8487E2}"/>
            </a:ext>
          </a:extLst>
        </xdr:cNvPr>
        <xdr:cNvCxnSpPr/>
      </xdr:nvCxnSpPr>
      <xdr:spPr>
        <a:xfrm>
          <a:off x="1130300" y="135959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a:extLst>
            <a:ext uri="{FF2B5EF4-FFF2-40B4-BE49-F238E27FC236}">
              <a16:creationId xmlns:a16="http://schemas.microsoft.com/office/drawing/2014/main" id="{68517EF0-3743-431B-B9EA-F9031BCB12BD}"/>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8" name="n_2aveValue【福祉施設】&#10;有形固定資産減価償却率">
          <a:extLst>
            <a:ext uri="{FF2B5EF4-FFF2-40B4-BE49-F238E27FC236}">
              <a16:creationId xmlns:a16="http://schemas.microsoft.com/office/drawing/2014/main" id="{AC26F804-A5AC-4F9F-B4A9-E03C60528F1B}"/>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id="{B19CC1C5-4724-41B3-9071-8267E2BE4006}"/>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a:extLst>
            <a:ext uri="{FF2B5EF4-FFF2-40B4-BE49-F238E27FC236}">
              <a16:creationId xmlns:a16="http://schemas.microsoft.com/office/drawing/2014/main" id="{E6803916-EF61-4946-8221-055EAB9EEB00}"/>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21" name="n_1mainValue【福祉施設】&#10;有形固定資産減価償却率">
          <a:extLst>
            <a:ext uri="{FF2B5EF4-FFF2-40B4-BE49-F238E27FC236}">
              <a16:creationId xmlns:a16="http://schemas.microsoft.com/office/drawing/2014/main" id="{E2CAEB8B-0500-43E2-997D-3BF11EE7A167}"/>
            </a:ext>
          </a:extLst>
        </xdr:cNvPr>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322" name="n_2mainValue【福祉施設】&#10;有形固定資産減価償却率">
          <a:extLst>
            <a:ext uri="{FF2B5EF4-FFF2-40B4-BE49-F238E27FC236}">
              <a16:creationId xmlns:a16="http://schemas.microsoft.com/office/drawing/2014/main" id="{AF8715DE-EE91-4730-AAB4-43ED28B71860}"/>
            </a:ext>
          </a:extLst>
        </xdr:cNvPr>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42563</xdr:rowOff>
    </xdr:from>
    <xdr:ext cx="405111" cy="259045"/>
    <xdr:sp macro="" textlink="">
      <xdr:nvSpPr>
        <xdr:cNvPr id="323" name="n_3mainValue【福祉施設】&#10;有形固定資産減価償却率">
          <a:extLst>
            <a:ext uri="{FF2B5EF4-FFF2-40B4-BE49-F238E27FC236}">
              <a16:creationId xmlns:a16="http://schemas.microsoft.com/office/drawing/2014/main" id="{1883484E-397C-4B9D-AE67-EA257E53A72D}"/>
            </a:ext>
          </a:extLst>
        </xdr:cNvPr>
        <xdr:cNvSpPr txBox="1"/>
      </xdr:nvSpPr>
      <xdr:spPr>
        <a:xfrm>
          <a:off x="1816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118763</xdr:rowOff>
    </xdr:from>
    <xdr:ext cx="405111" cy="259045"/>
    <xdr:sp macro="" textlink="">
      <xdr:nvSpPr>
        <xdr:cNvPr id="324" name="n_4mainValue【福祉施設】&#10;有形固定資産減価償却率">
          <a:extLst>
            <a:ext uri="{FF2B5EF4-FFF2-40B4-BE49-F238E27FC236}">
              <a16:creationId xmlns:a16="http://schemas.microsoft.com/office/drawing/2014/main" id="{4EF3ECAC-5D2E-4103-B389-992E5B76AD4C}"/>
            </a:ext>
          </a:extLst>
        </xdr:cNvPr>
        <xdr:cNvSpPr txBox="1"/>
      </xdr:nvSpPr>
      <xdr:spPr>
        <a:xfrm>
          <a:off x="927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91E89E1-0A83-4669-8404-9988EA2906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144DCDD8-3F30-4DA7-95CE-0CEAE0D632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7868DC3-29E4-4D59-854C-92E553C2E4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FF3B91D-7074-44A7-8FD9-57AAD33D65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7026AF61-353F-42EC-8D19-B1A4C56C31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81CB496-CC6A-4692-BC8F-DD9451C710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2F768BB-73E8-4B3B-BA81-A508E187A5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CBAAAD16-3CCB-4FB3-84D7-835E9D3D7A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490DA41-CD38-45D5-911B-76DEA0F4315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178C486-729A-4BE5-9C9F-15333300F6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5B002BF4-E2BC-45EF-BE0A-FF9448ABC7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A6C79448-AF05-4B4B-A007-C172B5C040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12EE834F-B9EB-4B8C-8E17-BDB9169731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8406C346-A4D7-4630-90B4-8393846BD7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9EAA114-D68D-4F69-82D6-5543936D6CB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9EF84561-F536-4A40-AF5C-74B0229147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ADFD4480-9E9D-4AD3-91DD-8B33D36E14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62D350A9-4F35-46E7-8AD8-25BF07212F8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5DDB5166-7AE6-4BA5-B098-DF23CE8FCA4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565146C-A4EE-4364-AE66-EF54941B372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449D558D-A94B-4C7F-B655-AECFCA3EDF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124A5A8-47E7-485C-B4DB-B9F4A7C7D5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0E0697D-BE3F-40EB-9A11-343118F76C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435CCDC9-8378-43EC-9806-0E1173EE3DD2}"/>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8D8CE043-9BC7-424C-A74F-A24AF323A1E1}"/>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7798900E-22BD-4FAE-A182-D8A2B52477B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71F0BC95-D773-4ACB-9CE8-5840CB8BF6E4}"/>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3DE1362E-698B-49BA-9FFA-3018E84CF515}"/>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941B0C35-B793-4825-946E-7A3A7DF5A52D}"/>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BC32089C-E851-42DE-B90D-C086D74A5E69}"/>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0BB78F03-04BC-4A85-A91B-463746696067}"/>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F0566AFC-2B36-4F67-BD05-DC75857D12F8}"/>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A403886-75C3-43AB-B8CA-28EB5902ACF4}"/>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9885A3C-AE62-4E95-B24A-B3054E08A781}"/>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0CACC86-858D-4D39-AC91-5773D455EB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E655F1E-72EB-487D-9C38-15BE58766A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8FA9DAB-9C07-4687-B9AE-71E8C112E3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8425C92-B465-4E59-83C7-4070527CAC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D248AA9-656E-49B2-AC9F-E3B8EF96C2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2539</xdr:rowOff>
    </xdr:from>
    <xdr:to>
      <xdr:col>55</xdr:col>
      <xdr:colOff>50800</xdr:colOff>
      <xdr:row>79</xdr:row>
      <xdr:rowOff>104139</xdr:rowOff>
    </xdr:to>
    <xdr:sp macro="" textlink="">
      <xdr:nvSpPr>
        <xdr:cNvPr id="364" name="楕円 363">
          <a:extLst>
            <a:ext uri="{FF2B5EF4-FFF2-40B4-BE49-F238E27FC236}">
              <a16:creationId xmlns:a16="http://schemas.microsoft.com/office/drawing/2014/main" id="{96370744-B88D-4080-89D6-E15AFFB15F1C}"/>
            </a:ext>
          </a:extLst>
        </xdr:cNvPr>
        <xdr:cNvSpPr/>
      </xdr:nvSpPr>
      <xdr:spPr>
        <a:xfrm>
          <a:off x="10426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25416</xdr:rowOff>
    </xdr:from>
    <xdr:ext cx="469744" cy="259045"/>
    <xdr:sp macro="" textlink="">
      <xdr:nvSpPr>
        <xdr:cNvPr id="365" name="【福祉施設】&#10;一人当たり面積該当値テキスト">
          <a:extLst>
            <a:ext uri="{FF2B5EF4-FFF2-40B4-BE49-F238E27FC236}">
              <a16:creationId xmlns:a16="http://schemas.microsoft.com/office/drawing/2014/main" id="{8E4DC9C3-2262-4E27-8E12-49E166DC9D17}"/>
            </a:ext>
          </a:extLst>
        </xdr:cNvPr>
        <xdr:cNvSpPr txBox="1"/>
      </xdr:nvSpPr>
      <xdr:spPr>
        <a:xfrm>
          <a:off x="10515600"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6350</xdr:rowOff>
    </xdr:from>
    <xdr:to>
      <xdr:col>50</xdr:col>
      <xdr:colOff>165100</xdr:colOff>
      <xdr:row>79</xdr:row>
      <xdr:rowOff>107950</xdr:rowOff>
    </xdr:to>
    <xdr:sp macro="" textlink="">
      <xdr:nvSpPr>
        <xdr:cNvPr id="366" name="楕円 365">
          <a:extLst>
            <a:ext uri="{FF2B5EF4-FFF2-40B4-BE49-F238E27FC236}">
              <a16:creationId xmlns:a16="http://schemas.microsoft.com/office/drawing/2014/main" id="{6BF79123-A411-4BD5-B0CA-91F682D8CCE4}"/>
            </a:ext>
          </a:extLst>
        </xdr:cNvPr>
        <xdr:cNvSpPr/>
      </xdr:nvSpPr>
      <xdr:spPr>
        <a:xfrm>
          <a:off x="958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53339</xdr:rowOff>
    </xdr:from>
    <xdr:to>
      <xdr:col>55</xdr:col>
      <xdr:colOff>0</xdr:colOff>
      <xdr:row>79</xdr:row>
      <xdr:rowOff>57150</xdr:rowOff>
    </xdr:to>
    <xdr:cxnSp macro="">
      <xdr:nvCxnSpPr>
        <xdr:cNvPr id="367" name="直線コネクタ 366">
          <a:extLst>
            <a:ext uri="{FF2B5EF4-FFF2-40B4-BE49-F238E27FC236}">
              <a16:creationId xmlns:a16="http://schemas.microsoft.com/office/drawing/2014/main" id="{01B5420B-40F9-46D9-A298-4BDFBE60F496}"/>
            </a:ext>
          </a:extLst>
        </xdr:cNvPr>
        <xdr:cNvCxnSpPr/>
      </xdr:nvCxnSpPr>
      <xdr:spPr>
        <a:xfrm flipV="1">
          <a:off x="9639300" y="13597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10161</xdr:rowOff>
    </xdr:from>
    <xdr:to>
      <xdr:col>46</xdr:col>
      <xdr:colOff>38100</xdr:colOff>
      <xdr:row>79</xdr:row>
      <xdr:rowOff>111761</xdr:rowOff>
    </xdr:to>
    <xdr:sp macro="" textlink="">
      <xdr:nvSpPr>
        <xdr:cNvPr id="368" name="楕円 367">
          <a:extLst>
            <a:ext uri="{FF2B5EF4-FFF2-40B4-BE49-F238E27FC236}">
              <a16:creationId xmlns:a16="http://schemas.microsoft.com/office/drawing/2014/main" id="{37ABB770-41FB-4A71-8D8C-E16E4029393F}"/>
            </a:ext>
          </a:extLst>
        </xdr:cNvPr>
        <xdr:cNvSpPr/>
      </xdr:nvSpPr>
      <xdr:spPr>
        <a:xfrm>
          <a:off x="8699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57150</xdr:rowOff>
    </xdr:from>
    <xdr:to>
      <xdr:col>50</xdr:col>
      <xdr:colOff>114300</xdr:colOff>
      <xdr:row>79</xdr:row>
      <xdr:rowOff>60961</xdr:rowOff>
    </xdr:to>
    <xdr:cxnSp macro="">
      <xdr:nvCxnSpPr>
        <xdr:cNvPr id="369" name="直線コネクタ 368">
          <a:extLst>
            <a:ext uri="{FF2B5EF4-FFF2-40B4-BE49-F238E27FC236}">
              <a16:creationId xmlns:a16="http://schemas.microsoft.com/office/drawing/2014/main" id="{44C4E0F7-7398-481E-A19A-36504AC8BB06}"/>
            </a:ext>
          </a:extLst>
        </xdr:cNvPr>
        <xdr:cNvCxnSpPr/>
      </xdr:nvCxnSpPr>
      <xdr:spPr>
        <a:xfrm flipV="1">
          <a:off x="8750300" y="13601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13970</xdr:rowOff>
    </xdr:from>
    <xdr:to>
      <xdr:col>41</xdr:col>
      <xdr:colOff>101600</xdr:colOff>
      <xdr:row>79</xdr:row>
      <xdr:rowOff>115570</xdr:rowOff>
    </xdr:to>
    <xdr:sp macro="" textlink="">
      <xdr:nvSpPr>
        <xdr:cNvPr id="370" name="楕円 369">
          <a:extLst>
            <a:ext uri="{FF2B5EF4-FFF2-40B4-BE49-F238E27FC236}">
              <a16:creationId xmlns:a16="http://schemas.microsoft.com/office/drawing/2014/main" id="{B3F54AD0-FD37-46F6-B187-C8D0CA787DC8}"/>
            </a:ext>
          </a:extLst>
        </xdr:cNvPr>
        <xdr:cNvSpPr/>
      </xdr:nvSpPr>
      <xdr:spPr>
        <a:xfrm>
          <a:off x="781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60961</xdr:rowOff>
    </xdr:from>
    <xdr:to>
      <xdr:col>45</xdr:col>
      <xdr:colOff>177800</xdr:colOff>
      <xdr:row>79</xdr:row>
      <xdr:rowOff>64770</xdr:rowOff>
    </xdr:to>
    <xdr:cxnSp macro="">
      <xdr:nvCxnSpPr>
        <xdr:cNvPr id="371" name="直線コネクタ 370">
          <a:extLst>
            <a:ext uri="{FF2B5EF4-FFF2-40B4-BE49-F238E27FC236}">
              <a16:creationId xmlns:a16="http://schemas.microsoft.com/office/drawing/2014/main" id="{08E7A557-5792-49BF-A2DA-B04C4BD72537}"/>
            </a:ext>
          </a:extLst>
        </xdr:cNvPr>
        <xdr:cNvCxnSpPr/>
      </xdr:nvCxnSpPr>
      <xdr:spPr>
        <a:xfrm flipV="1">
          <a:off x="7861300" y="13605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48261</xdr:rowOff>
    </xdr:from>
    <xdr:to>
      <xdr:col>36</xdr:col>
      <xdr:colOff>165100</xdr:colOff>
      <xdr:row>79</xdr:row>
      <xdr:rowOff>149861</xdr:rowOff>
    </xdr:to>
    <xdr:sp macro="" textlink="">
      <xdr:nvSpPr>
        <xdr:cNvPr id="372" name="楕円 371">
          <a:extLst>
            <a:ext uri="{FF2B5EF4-FFF2-40B4-BE49-F238E27FC236}">
              <a16:creationId xmlns:a16="http://schemas.microsoft.com/office/drawing/2014/main" id="{54EB4FF4-B573-4921-A9AA-EABAF4FF3044}"/>
            </a:ext>
          </a:extLst>
        </xdr:cNvPr>
        <xdr:cNvSpPr/>
      </xdr:nvSpPr>
      <xdr:spPr>
        <a:xfrm>
          <a:off x="6921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64770</xdr:rowOff>
    </xdr:from>
    <xdr:to>
      <xdr:col>41</xdr:col>
      <xdr:colOff>50800</xdr:colOff>
      <xdr:row>79</xdr:row>
      <xdr:rowOff>99061</xdr:rowOff>
    </xdr:to>
    <xdr:cxnSp macro="">
      <xdr:nvCxnSpPr>
        <xdr:cNvPr id="373" name="直線コネクタ 372">
          <a:extLst>
            <a:ext uri="{FF2B5EF4-FFF2-40B4-BE49-F238E27FC236}">
              <a16:creationId xmlns:a16="http://schemas.microsoft.com/office/drawing/2014/main" id="{C65046D3-4A58-419C-9187-DBE08101CC60}"/>
            </a:ext>
          </a:extLst>
        </xdr:cNvPr>
        <xdr:cNvCxnSpPr/>
      </xdr:nvCxnSpPr>
      <xdr:spPr>
        <a:xfrm flipV="1">
          <a:off x="6972300" y="13609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3535685C-9C09-4DF6-9E80-FEDA6E57CFE8}"/>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B8865887-B897-4171-AD8D-3C50E2A041D9}"/>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E6493EA5-BCD7-43D7-ACB0-8D063EEE5971}"/>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a:extLst>
            <a:ext uri="{FF2B5EF4-FFF2-40B4-BE49-F238E27FC236}">
              <a16:creationId xmlns:a16="http://schemas.microsoft.com/office/drawing/2014/main" id="{3C1FFC52-BFE1-483B-A237-9CC579D77234}"/>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124477</xdr:rowOff>
    </xdr:from>
    <xdr:ext cx="469744" cy="259045"/>
    <xdr:sp macro="" textlink="">
      <xdr:nvSpPr>
        <xdr:cNvPr id="378" name="n_1mainValue【福祉施設】&#10;一人当たり面積">
          <a:extLst>
            <a:ext uri="{FF2B5EF4-FFF2-40B4-BE49-F238E27FC236}">
              <a16:creationId xmlns:a16="http://schemas.microsoft.com/office/drawing/2014/main" id="{49AB1A05-46FA-43B5-8D6B-75B6F8852076}"/>
            </a:ext>
          </a:extLst>
        </xdr:cNvPr>
        <xdr:cNvSpPr txBox="1"/>
      </xdr:nvSpPr>
      <xdr:spPr>
        <a:xfrm>
          <a:off x="9391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128288</xdr:rowOff>
    </xdr:from>
    <xdr:ext cx="469744" cy="259045"/>
    <xdr:sp macro="" textlink="">
      <xdr:nvSpPr>
        <xdr:cNvPr id="379" name="n_2mainValue【福祉施設】&#10;一人当たり面積">
          <a:extLst>
            <a:ext uri="{FF2B5EF4-FFF2-40B4-BE49-F238E27FC236}">
              <a16:creationId xmlns:a16="http://schemas.microsoft.com/office/drawing/2014/main" id="{74DFC7FE-B51B-427C-AB4A-E5BDCB0D4168}"/>
            </a:ext>
          </a:extLst>
        </xdr:cNvPr>
        <xdr:cNvSpPr txBox="1"/>
      </xdr:nvSpPr>
      <xdr:spPr>
        <a:xfrm>
          <a:off x="85154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132097</xdr:rowOff>
    </xdr:from>
    <xdr:ext cx="469744" cy="259045"/>
    <xdr:sp macro="" textlink="">
      <xdr:nvSpPr>
        <xdr:cNvPr id="380" name="n_3mainValue【福祉施設】&#10;一人当たり面積">
          <a:extLst>
            <a:ext uri="{FF2B5EF4-FFF2-40B4-BE49-F238E27FC236}">
              <a16:creationId xmlns:a16="http://schemas.microsoft.com/office/drawing/2014/main" id="{D0B0C2E3-1A6D-4C9E-8608-A358B83C0C1B}"/>
            </a:ext>
          </a:extLst>
        </xdr:cNvPr>
        <xdr:cNvSpPr txBox="1"/>
      </xdr:nvSpPr>
      <xdr:spPr>
        <a:xfrm>
          <a:off x="76264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166388</xdr:rowOff>
    </xdr:from>
    <xdr:ext cx="469744" cy="259045"/>
    <xdr:sp macro="" textlink="">
      <xdr:nvSpPr>
        <xdr:cNvPr id="381" name="n_4mainValue【福祉施設】&#10;一人当たり面積">
          <a:extLst>
            <a:ext uri="{FF2B5EF4-FFF2-40B4-BE49-F238E27FC236}">
              <a16:creationId xmlns:a16="http://schemas.microsoft.com/office/drawing/2014/main" id="{18B27216-F619-4EA7-A6B1-D3493886B7A7}"/>
            </a:ext>
          </a:extLst>
        </xdr:cNvPr>
        <xdr:cNvSpPr txBox="1"/>
      </xdr:nvSpPr>
      <xdr:spPr>
        <a:xfrm>
          <a:off x="67374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294F827C-79E1-4517-9710-8ACFF5D6B4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5CEFD039-F236-4B16-8E52-DDEA4DD6AF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DD56E2B7-5568-41FA-978A-32DECACFE1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7C223B5-7E88-4583-9534-B1A0CD87DB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34CB5148-0B67-47F9-94A0-685E49C460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B7D64B3D-B91C-42BF-8DD0-7122C31163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F3FF2C30-482B-46CC-A354-7EB52657E3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65E15BC-CD21-42EB-AC14-891B8AD2EB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B700037-91E8-4353-933E-EAF8C751B7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D2A3E30-BBAD-4B6D-B538-F6CF98E5AF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F1C4FBF2-8EF9-4894-B4D2-EDC4F8DE4DD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85BE71A3-17EB-45E9-9FE9-225E9499D35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7AEAC5CF-C2D7-4656-8EC1-1F485791B15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FF13B9A-E21E-4BE7-8FEB-DB20D41BD9F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147ACB9F-798E-4435-93D6-B1D5EF36110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48C83FCA-8162-41CB-A5A6-6BEACAB9FD0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1814B43-0208-44E7-B9DC-D683D4BF7A6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3B0BFBE8-8224-41E4-A0DC-5A19861FEAA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552A91E7-353C-4E4C-9359-FEB16413238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B8A53860-FB96-4F87-BB56-2620E06845B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923EA419-23FD-4A28-B82B-66A724BDCB1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D5CF090-FFD2-4662-84CC-F5C2077155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1D20A857-033D-4337-BE23-EB1D9C69914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348C9DFE-0805-4B80-BA0B-5CD53E5900F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46AFD57F-0A9C-454D-BB98-1126D9168CD8}"/>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DE42F9A2-49F6-4C21-A611-B277D9756542}"/>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4E02DD9F-03AD-482C-B807-65DD26821F3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391E1B13-E6A7-431E-BC33-0308BE4EEA68}"/>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BBFB6F10-67B0-4BD5-B316-BD01307A6979}"/>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E7A51E16-473C-4A6D-ABE3-DBF53D2C3BA9}"/>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B97F9348-D885-43AD-A405-7110817168D6}"/>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70C6BD88-C1DA-49C5-87E0-220139F03332}"/>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E136F568-D46A-475F-849F-0286026B0ECB}"/>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E78AC106-516D-4AE7-83BD-6EFCDEC4268A}"/>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C7B6C6AC-E089-42E6-B805-42B43D80FAA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54BBACC-C444-4263-8EA1-21623023458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18AAC3-5677-4EEC-A086-36DC19B7003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110C529-1972-446B-A683-882512D71D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091974D-5C3A-4B7A-9B31-05F50FD74C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72D58E2-D9FD-4F23-A03A-1A6DBE11345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422" name="楕円 421">
          <a:extLst>
            <a:ext uri="{FF2B5EF4-FFF2-40B4-BE49-F238E27FC236}">
              <a16:creationId xmlns:a16="http://schemas.microsoft.com/office/drawing/2014/main" id="{4A642C2E-4BE2-4426-AA73-00FD94656E34}"/>
            </a:ext>
          </a:extLst>
        </xdr:cNvPr>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78122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3AD85796-C194-44EA-BECD-BA961830C8BC}"/>
            </a:ext>
          </a:extLst>
        </xdr:cNvPr>
        <xdr:cNvSpPr txBox="1"/>
      </xdr:nvSpPr>
      <xdr:spPr>
        <a:xfrm>
          <a:off x="46736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73025</xdr:rowOff>
    </xdr:from>
    <xdr:to>
      <xdr:col>20</xdr:col>
      <xdr:colOff>38100</xdr:colOff>
      <xdr:row>104</xdr:row>
      <xdr:rowOff>3175</xdr:rowOff>
    </xdr:to>
    <xdr:sp macro="" textlink="">
      <xdr:nvSpPr>
        <xdr:cNvPr id="424" name="楕円 423">
          <a:extLst>
            <a:ext uri="{FF2B5EF4-FFF2-40B4-BE49-F238E27FC236}">
              <a16:creationId xmlns:a16="http://schemas.microsoft.com/office/drawing/2014/main" id="{1D187190-1924-4BC1-99FF-48DF17D6DE72}"/>
            </a:ext>
          </a:extLst>
        </xdr:cNvPr>
        <xdr:cNvSpPr/>
      </xdr:nvSpPr>
      <xdr:spPr>
        <a:xfrm>
          <a:off x="3746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103</xdr:row>
      <xdr:rowOff>150495</xdr:rowOff>
    </xdr:to>
    <xdr:cxnSp macro="">
      <xdr:nvCxnSpPr>
        <xdr:cNvPr id="425" name="直線コネクタ 424">
          <a:extLst>
            <a:ext uri="{FF2B5EF4-FFF2-40B4-BE49-F238E27FC236}">
              <a16:creationId xmlns:a16="http://schemas.microsoft.com/office/drawing/2014/main" id="{F293BBAB-25EA-49D5-8EFB-34A9CDAAA0D3}"/>
            </a:ext>
          </a:extLst>
        </xdr:cNvPr>
        <xdr:cNvCxnSpPr/>
      </xdr:nvCxnSpPr>
      <xdr:spPr>
        <a:xfrm>
          <a:off x="3797300" y="17783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426" name="楕円 425">
          <a:extLst>
            <a:ext uri="{FF2B5EF4-FFF2-40B4-BE49-F238E27FC236}">
              <a16:creationId xmlns:a16="http://schemas.microsoft.com/office/drawing/2014/main" id="{CF84F22F-44E8-43CB-B0C1-8FCA449E31CD}"/>
            </a:ext>
          </a:extLst>
        </xdr:cNvPr>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123825</xdr:rowOff>
    </xdr:from>
    <xdr:to>
      <xdr:col>19</xdr:col>
      <xdr:colOff>177800</xdr:colOff>
      <xdr:row>103</xdr:row>
      <xdr:rowOff>133350</xdr:rowOff>
    </xdr:to>
    <xdr:cxnSp macro="">
      <xdr:nvCxnSpPr>
        <xdr:cNvPr id="427" name="直線コネクタ 426">
          <a:extLst>
            <a:ext uri="{FF2B5EF4-FFF2-40B4-BE49-F238E27FC236}">
              <a16:creationId xmlns:a16="http://schemas.microsoft.com/office/drawing/2014/main" id="{F28A79DB-6410-49C9-89D7-C911DC6C5912}"/>
            </a:ext>
          </a:extLst>
        </xdr:cNvPr>
        <xdr:cNvCxnSpPr/>
      </xdr:nvCxnSpPr>
      <xdr:spPr>
        <a:xfrm flipV="1">
          <a:off x="2908300" y="17783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28" name="楕円 427">
          <a:extLst>
            <a:ext uri="{FF2B5EF4-FFF2-40B4-BE49-F238E27FC236}">
              <a16:creationId xmlns:a16="http://schemas.microsoft.com/office/drawing/2014/main" id="{99084A37-7044-48D8-8440-29EE32CD60C0}"/>
            </a:ext>
          </a:extLst>
        </xdr:cNvPr>
        <xdr:cNvSpPr/>
      </xdr:nvSpPr>
      <xdr:spPr>
        <a:xfrm>
          <a:off x="1968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108586</xdr:rowOff>
    </xdr:to>
    <xdr:cxnSp macro="">
      <xdr:nvCxnSpPr>
        <xdr:cNvPr id="429" name="直線コネクタ 428">
          <a:extLst>
            <a:ext uri="{FF2B5EF4-FFF2-40B4-BE49-F238E27FC236}">
              <a16:creationId xmlns:a16="http://schemas.microsoft.com/office/drawing/2014/main" id="{8A168D2D-3EF0-4DB0-96E6-CA81E7D23AE8}"/>
            </a:ext>
          </a:extLst>
        </xdr:cNvPr>
        <xdr:cNvCxnSpPr/>
      </xdr:nvCxnSpPr>
      <xdr:spPr>
        <a:xfrm flipV="1">
          <a:off x="2019300" y="17792700"/>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145414</xdr:rowOff>
    </xdr:from>
    <xdr:to>
      <xdr:col>6</xdr:col>
      <xdr:colOff>38100</xdr:colOff>
      <xdr:row>104</xdr:row>
      <xdr:rowOff>75564</xdr:rowOff>
    </xdr:to>
    <xdr:sp macro="" textlink="">
      <xdr:nvSpPr>
        <xdr:cNvPr id="430" name="楕円 429">
          <a:extLst>
            <a:ext uri="{FF2B5EF4-FFF2-40B4-BE49-F238E27FC236}">
              <a16:creationId xmlns:a16="http://schemas.microsoft.com/office/drawing/2014/main" id="{D7051460-A2BA-413A-971D-1D3F9DD673D6}"/>
            </a:ext>
          </a:extLst>
        </xdr:cNvPr>
        <xdr:cNvSpPr/>
      </xdr:nvSpPr>
      <xdr:spPr>
        <a:xfrm>
          <a:off x="1079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24764</xdr:rowOff>
    </xdr:from>
    <xdr:to>
      <xdr:col>10</xdr:col>
      <xdr:colOff>114300</xdr:colOff>
      <xdr:row>104</xdr:row>
      <xdr:rowOff>108586</xdr:rowOff>
    </xdr:to>
    <xdr:cxnSp macro="">
      <xdr:nvCxnSpPr>
        <xdr:cNvPr id="431" name="直線コネクタ 430">
          <a:extLst>
            <a:ext uri="{FF2B5EF4-FFF2-40B4-BE49-F238E27FC236}">
              <a16:creationId xmlns:a16="http://schemas.microsoft.com/office/drawing/2014/main" id="{DDC7DD96-836D-46F2-BF9E-7EECF7248EF6}"/>
            </a:ext>
          </a:extLst>
        </xdr:cNvPr>
        <xdr:cNvCxnSpPr/>
      </xdr:nvCxnSpPr>
      <xdr:spPr>
        <a:xfrm>
          <a:off x="1130300" y="178555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7598B2BC-FA3B-497D-AC0D-7DED1D16C76A}"/>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4965C192-E319-43BA-B746-45D0F4D516D2}"/>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A3717D36-DE04-4BF4-8384-E6942837847F}"/>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7F488ABF-321D-4B61-B681-FE494C11BB57}"/>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165752</xdr:rowOff>
    </xdr:from>
    <xdr:ext cx="405111" cy="259045"/>
    <xdr:sp macro="" textlink="">
      <xdr:nvSpPr>
        <xdr:cNvPr id="436" name="n_1mainValue【市民会館】&#10;有形固定資産減価償却率">
          <a:extLst>
            <a:ext uri="{FF2B5EF4-FFF2-40B4-BE49-F238E27FC236}">
              <a16:creationId xmlns:a16="http://schemas.microsoft.com/office/drawing/2014/main" id="{716A9B34-382B-4FD7-9B1E-2EB695A7A91D}"/>
            </a:ext>
          </a:extLst>
        </xdr:cNvPr>
        <xdr:cNvSpPr txBox="1"/>
      </xdr:nvSpPr>
      <xdr:spPr>
        <a:xfrm>
          <a:off x="35820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37" name="n_2mainValue【市民会館】&#10;有形固定資産減価償却率">
          <a:extLst>
            <a:ext uri="{FF2B5EF4-FFF2-40B4-BE49-F238E27FC236}">
              <a16:creationId xmlns:a16="http://schemas.microsoft.com/office/drawing/2014/main" id="{C0626C45-C312-43F5-B2A4-D39D05E8F1BC}"/>
            </a:ext>
          </a:extLst>
        </xdr:cNvPr>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38" name="n_3mainValue【市民会館】&#10;有形固定資産減価償却率">
          <a:extLst>
            <a:ext uri="{FF2B5EF4-FFF2-40B4-BE49-F238E27FC236}">
              <a16:creationId xmlns:a16="http://schemas.microsoft.com/office/drawing/2014/main" id="{E7F547BA-6B8A-41FC-BACD-E838335ED87C}"/>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66691</xdr:rowOff>
    </xdr:from>
    <xdr:ext cx="405111" cy="259045"/>
    <xdr:sp macro="" textlink="">
      <xdr:nvSpPr>
        <xdr:cNvPr id="439" name="n_4mainValue【市民会館】&#10;有形固定資産減価償却率">
          <a:extLst>
            <a:ext uri="{FF2B5EF4-FFF2-40B4-BE49-F238E27FC236}">
              <a16:creationId xmlns:a16="http://schemas.microsoft.com/office/drawing/2014/main" id="{77DDC62F-B81C-4F99-BC0D-C81BE44880F4}"/>
            </a:ext>
          </a:extLst>
        </xdr:cNvPr>
        <xdr:cNvSpPr txBox="1"/>
      </xdr:nvSpPr>
      <xdr:spPr>
        <a:xfrm>
          <a:off x="927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AFDD3F5-787C-49B5-9C9E-02917BDC9F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52920712-29AD-46BC-8AE1-63F446436D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682E0F4-8A30-4723-952F-9CB96911CD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35583D9A-1C26-4F71-996F-E24B7C0FFB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5937708-3F12-467B-A05E-33251A5A7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EDF1CAC-158D-4CD6-824B-B5971CA2B7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11FE6D0-0C39-4677-8675-A05E11D951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D7DEE7D-7432-4FA4-9893-0E1585F2DB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70A11313-7122-477C-8AAD-0FA069F5C9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34EC18E-8003-4456-BE50-E327E9D2E73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1C224685-ABF6-49F7-9210-CE23EA9CC02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8109A395-6F25-44B5-B28E-7372C3E3E7C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CF6C0E4F-61A0-4C3A-AD60-EA236ADDCD6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F9EADBC0-35CF-4B57-8489-62FAE4F0E82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F47F90C2-1B15-43B8-A328-203A3966244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A749A33F-67F8-4846-A169-96CA325DE0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D346253E-2C2F-4304-80AA-127A277FB7B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BE4EDF1F-F609-4213-A343-2B67CBCF608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304BC66E-A7F1-4A4D-A457-1F5ED0CE753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79C291CD-75B9-4F86-9BB2-C03674D93A1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148ED6FA-2DDF-48A2-B1FA-BDC46921396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C6901BFD-15A1-4591-9C10-F67CF641693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68EED05C-8D1D-49BC-A8CC-3348090BE8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2F3227CC-0588-4943-8CE0-773BA4902773}"/>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965F034E-6D93-44E6-AE79-24D48BF2BF1A}"/>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6554F7B5-F443-479F-B196-3778CDB7756D}"/>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BAFEE261-3AEF-4541-8622-87113FAF9021}"/>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64642A1A-DA41-47A5-B2E5-576B73C7334B}"/>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id="{EC1F7EA9-303E-435F-BD84-87A07E01E82B}"/>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624B133B-71AD-4691-AD07-7710616F9CD5}"/>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74701101-BA6B-4275-AF1F-B8D59224EEB3}"/>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DE677EF-C7A5-4FE8-812E-7E2A5A2B90F5}"/>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A8170C71-7764-4CB6-BB77-1FF57E2F8434}"/>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5A79CF5F-7BAB-49AC-8117-9D8410354186}"/>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1A266E2-00C1-42C9-BE6C-7C96AC0D91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1A5489A-580B-4F78-A7DE-A2214DAE9A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2BA9FE6-6A2B-401C-9741-FD19EB616E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31C2B72-6637-45AD-B4E9-F03A5DA8A69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6645874-74E4-43AC-9799-1A169CD744A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109220</xdr:rowOff>
    </xdr:from>
    <xdr:to>
      <xdr:col>55</xdr:col>
      <xdr:colOff>50800</xdr:colOff>
      <xdr:row>106</xdr:row>
      <xdr:rowOff>39370</xdr:rowOff>
    </xdr:to>
    <xdr:sp macro="" textlink="">
      <xdr:nvSpPr>
        <xdr:cNvPr id="479" name="楕円 478">
          <a:extLst>
            <a:ext uri="{FF2B5EF4-FFF2-40B4-BE49-F238E27FC236}">
              <a16:creationId xmlns:a16="http://schemas.microsoft.com/office/drawing/2014/main" id="{F5618034-3428-4F34-BF89-83454BB742CD}"/>
            </a:ext>
          </a:extLst>
        </xdr:cNvPr>
        <xdr:cNvSpPr/>
      </xdr:nvSpPr>
      <xdr:spPr>
        <a:xfrm>
          <a:off x="10426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132097</xdr:rowOff>
    </xdr:from>
    <xdr:ext cx="469744" cy="259045"/>
    <xdr:sp macro="" textlink="">
      <xdr:nvSpPr>
        <xdr:cNvPr id="480" name="【市民会館】&#10;一人当たり面積該当値テキスト">
          <a:extLst>
            <a:ext uri="{FF2B5EF4-FFF2-40B4-BE49-F238E27FC236}">
              <a16:creationId xmlns:a16="http://schemas.microsoft.com/office/drawing/2014/main" id="{225301F3-87EB-4FCE-9F73-8F2611B50268}"/>
            </a:ext>
          </a:extLst>
        </xdr:cNvPr>
        <xdr:cNvSpPr txBox="1"/>
      </xdr:nvSpPr>
      <xdr:spPr>
        <a:xfrm>
          <a:off x="10515600"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81" name="楕円 480">
          <a:extLst>
            <a:ext uri="{FF2B5EF4-FFF2-40B4-BE49-F238E27FC236}">
              <a16:creationId xmlns:a16="http://schemas.microsoft.com/office/drawing/2014/main" id="{53C99649-7611-4F3C-A144-FD5CCD38F91F}"/>
            </a:ext>
          </a:extLst>
        </xdr:cNvPr>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160020</xdr:rowOff>
    </xdr:from>
    <xdr:to>
      <xdr:col>55</xdr:col>
      <xdr:colOff>0</xdr:colOff>
      <xdr:row>105</xdr:row>
      <xdr:rowOff>163830</xdr:rowOff>
    </xdr:to>
    <xdr:cxnSp macro="">
      <xdr:nvCxnSpPr>
        <xdr:cNvPr id="482" name="直線コネクタ 481">
          <a:extLst>
            <a:ext uri="{FF2B5EF4-FFF2-40B4-BE49-F238E27FC236}">
              <a16:creationId xmlns:a16="http://schemas.microsoft.com/office/drawing/2014/main" id="{7F319438-5FB8-4324-BDF9-B0E8A2D9DD96}"/>
            </a:ext>
          </a:extLst>
        </xdr:cNvPr>
        <xdr:cNvCxnSpPr/>
      </xdr:nvCxnSpPr>
      <xdr:spPr>
        <a:xfrm flipV="1">
          <a:off x="9639300" y="1816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83" name="楕円 482">
          <a:extLst>
            <a:ext uri="{FF2B5EF4-FFF2-40B4-BE49-F238E27FC236}">
              <a16:creationId xmlns:a16="http://schemas.microsoft.com/office/drawing/2014/main" id="{0FC56CFC-EDB2-439E-8A52-F8382FDF3A2E}"/>
            </a:ext>
          </a:extLst>
        </xdr:cNvPr>
        <xdr:cNvSpPr/>
      </xdr:nvSpPr>
      <xdr:spPr>
        <a:xfrm>
          <a:off x="869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163830</xdr:rowOff>
    </xdr:to>
    <xdr:cxnSp macro="">
      <xdr:nvCxnSpPr>
        <xdr:cNvPr id="484" name="直線コネクタ 483">
          <a:extLst>
            <a:ext uri="{FF2B5EF4-FFF2-40B4-BE49-F238E27FC236}">
              <a16:creationId xmlns:a16="http://schemas.microsoft.com/office/drawing/2014/main" id="{C3DCFA1B-46E9-4928-8CB5-A031003EB74E}"/>
            </a:ext>
          </a:extLst>
        </xdr:cNvPr>
        <xdr:cNvCxnSpPr/>
      </xdr:nvCxnSpPr>
      <xdr:spPr>
        <a:xfrm>
          <a:off x="8750300" y="18131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78739</xdr:rowOff>
    </xdr:from>
    <xdr:to>
      <xdr:col>41</xdr:col>
      <xdr:colOff>101600</xdr:colOff>
      <xdr:row>106</xdr:row>
      <xdr:rowOff>8889</xdr:rowOff>
    </xdr:to>
    <xdr:sp macro="" textlink="">
      <xdr:nvSpPr>
        <xdr:cNvPr id="485" name="楕円 484">
          <a:extLst>
            <a:ext uri="{FF2B5EF4-FFF2-40B4-BE49-F238E27FC236}">
              <a16:creationId xmlns:a16="http://schemas.microsoft.com/office/drawing/2014/main" id="{8E663B59-DC67-4573-8E0B-EBC2A7E9319F}"/>
            </a:ext>
          </a:extLst>
        </xdr:cNvPr>
        <xdr:cNvSpPr/>
      </xdr:nvSpPr>
      <xdr:spPr>
        <a:xfrm>
          <a:off x="781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129539</xdr:rowOff>
    </xdr:from>
    <xdr:to>
      <xdr:col>45</xdr:col>
      <xdr:colOff>177800</xdr:colOff>
      <xdr:row>105</xdr:row>
      <xdr:rowOff>129539</xdr:rowOff>
    </xdr:to>
    <xdr:cxnSp macro="">
      <xdr:nvCxnSpPr>
        <xdr:cNvPr id="486" name="直線コネクタ 485">
          <a:extLst>
            <a:ext uri="{FF2B5EF4-FFF2-40B4-BE49-F238E27FC236}">
              <a16:creationId xmlns:a16="http://schemas.microsoft.com/office/drawing/2014/main" id="{8BCB854B-58F3-4FA8-8FC2-C15B7ECFA26F}"/>
            </a:ext>
          </a:extLst>
        </xdr:cNvPr>
        <xdr:cNvCxnSpPr/>
      </xdr:nvCxnSpPr>
      <xdr:spPr>
        <a:xfrm>
          <a:off x="7861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87" name="楕円 486">
          <a:extLst>
            <a:ext uri="{FF2B5EF4-FFF2-40B4-BE49-F238E27FC236}">
              <a16:creationId xmlns:a16="http://schemas.microsoft.com/office/drawing/2014/main" id="{4818DE77-874D-43B2-A1EF-BAD9C69A9850}"/>
            </a:ext>
          </a:extLst>
        </xdr:cNvPr>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129539</xdr:rowOff>
    </xdr:from>
    <xdr:to>
      <xdr:col>41</xdr:col>
      <xdr:colOff>50800</xdr:colOff>
      <xdr:row>105</xdr:row>
      <xdr:rowOff>133350</xdr:rowOff>
    </xdr:to>
    <xdr:cxnSp macro="">
      <xdr:nvCxnSpPr>
        <xdr:cNvPr id="488" name="直線コネクタ 487">
          <a:extLst>
            <a:ext uri="{FF2B5EF4-FFF2-40B4-BE49-F238E27FC236}">
              <a16:creationId xmlns:a16="http://schemas.microsoft.com/office/drawing/2014/main" id="{491C067D-7D0B-4ADB-B68A-F9132ABF0E00}"/>
            </a:ext>
          </a:extLst>
        </xdr:cNvPr>
        <xdr:cNvCxnSpPr/>
      </xdr:nvCxnSpPr>
      <xdr:spPr>
        <a:xfrm flipV="1">
          <a:off x="6972300" y="18131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1BB933ED-403F-4E3C-A56E-3D9052EDA72F}"/>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867D215F-DBC3-4C61-81C2-828915E8E935}"/>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0B7E556F-85F8-48DA-B8A7-A0C7E0117217}"/>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BC2B6FEA-6738-4654-847B-6D3733C67109}"/>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93" name="n_1mainValue【市民会館】&#10;一人当たり面積">
          <a:extLst>
            <a:ext uri="{FF2B5EF4-FFF2-40B4-BE49-F238E27FC236}">
              <a16:creationId xmlns:a16="http://schemas.microsoft.com/office/drawing/2014/main" id="{9EA8FDCB-80B0-4377-AFEC-1DBB25190218}"/>
            </a:ext>
          </a:extLst>
        </xdr:cNvPr>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25416</xdr:rowOff>
    </xdr:from>
    <xdr:ext cx="469744" cy="259045"/>
    <xdr:sp macro="" textlink="">
      <xdr:nvSpPr>
        <xdr:cNvPr id="494" name="n_2mainValue【市民会館】&#10;一人当たり面積">
          <a:extLst>
            <a:ext uri="{FF2B5EF4-FFF2-40B4-BE49-F238E27FC236}">
              <a16:creationId xmlns:a16="http://schemas.microsoft.com/office/drawing/2014/main" id="{8FD61848-742D-4D44-B8E6-37B216404342}"/>
            </a:ext>
          </a:extLst>
        </xdr:cNvPr>
        <xdr:cNvSpPr txBox="1"/>
      </xdr:nvSpPr>
      <xdr:spPr>
        <a:xfrm>
          <a:off x="8515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5" name="n_3mainValue【市民会館】&#10;一人当たり面積">
          <a:extLst>
            <a:ext uri="{FF2B5EF4-FFF2-40B4-BE49-F238E27FC236}">
              <a16:creationId xmlns:a16="http://schemas.microsoft.com/office/drawing/2014/main" id="{D00637C3-F517-4D97-8EFB-399EF9E7EF63}"/>
            </a:ext>
          </a:extLst>
        </xdr:cNvPr>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6" name="n_4mainValue【市民会館】&#10;一人当たり面積">
          <a:extLst>
            <a:ext uri="{FF2B5EF4-FFF2-40B4-BE49-F238E27FC236}">
              <a16:creationId xmlns:a16="http://schemas.microsoft.com/office/drawing/2014/main" id="{AB8D2185-703D-427F-BE39-F3F83739EFED}"/>
            </a:ext>
          </a:extLst>
        </xdr:cNvPr>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E0C2280D-DC06-4292-8616-AD5955CD98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A13E1A09-651D-4694-9F85-1E573822735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629CDC9-F4E0-48D5-8467-B2A4F5E6C5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D8B7A5B8-22F7-43ED-841C-00F05CFCF4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EE1E8AA-FC28-4644-82B9-DB9DFC77AD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FDB15064-F8EB-4671-9685-027ED6965C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797E30FA-9391-4086-8780-14F622C223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96122C1-1906-453C-BBFA-91653EC18E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ACEBFE31-4978-429F-8213-8930506A9C9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702296E9-0DE5-479B-B50B-D487DDE185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BDA3A787-8DCB-4FD3-B13D-B0D5E0BAD5B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4B465D8B-7640-4CC0-8851-5EF6AEA6034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E0088DCF-3984-4562-9EE6-E1B74CDBD0B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E070CD2F-76DD-4FBE-9104-2D7D9D135F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71CC4C2F-92B2-49A8-8B1C-195361E926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804062DD-004D-45DD-97D2-B5D9F31BB7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F4CB18AC-298B-4BCA-B32C-3545E0019E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EA592A7A-B48D-4CAD-A4E6-ED9D83926A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F2EA4780-41BB-4AB2-ACC1-DFECA79E8F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CC29CA7F-7285-4A6E-BA31-DBE6951B6D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B180FEE6-1A8B-4BDB-8A77-F291728D2FA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636BF324-0E8B-409F-ADC8-B8C2A85305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696A4C93-36E4-4107-AA83-5C0F3E1FA9A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CF8C1832-0C15-44D8-9FE0-6226725E9B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EFB1A104-B691-4B9D-A212-8290F7C94EE1}"/>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C23C2C96-9FE7-451C-A358-84DFF68DDE8D}"/>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399A8D48-2D1A-4475-A254-C93C50D37E52}"/>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42C2CC28-E460-4EF0-B642-0F7F06E1B593}"/>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E711BED0-8033-4FE8-9CF1-1D2C505B4D06}"/>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A8917B9-4E23-42C3-9D7E-D83FBA4EFF5F}"/>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C143655D-1E35-4087-9F39-3D7A63D9CA35}"/>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AF5DBA8F-4691-4007-80A7-490547ED2994}"/>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7A3C76E0-D6BA-413D-9B78-B255D78CC086}"/>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1BFDCA48-2A6F-48D9-ADFB-954FC42CC7AF}"/>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A37375AA-90CA-4198-8118-985912D539F8}"/>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1F0912-CA62-46D1-B69E-B9C407007F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296261C-2150-43CE-B604-19730237AF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24C6C9B-9227-4A0C-859C-082A97413B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E2236BD-138E-470F-93B2-EC4FC043C8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43C5315-5377-4271-8EDF-282768E104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88265</xdr:rowOff>
    </xdr:from>
    <xdr:to>
      <xdr:col>85</xdr:col>
      <xdr:colOff>177800</xdr:colOff>
      <xdr:row>37</xdr:row>
      <xdr:rowOff>18415</xdr:rowOff>
    </xdr:to>
    <xdr:sp macro="" textlink="">
      <xdr:nvSpPr>
        <xdr:cNvPr id="537" name="楕円 536">
          <a:extLst>
            <a:ext uri="{FF2B5EF4-FFF2-40B4-BE49-F238E27FC236}">
              <a16:creationId xmlns:a16="http://schemas.microsoft.com/office/drawing/2014/main" id="{BA84C182-B4A3-4A1B-ABE8-418F6A2CB48C}"/>
            </a:ext>
          </a:extLst>
        </xdr:cNvPr>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111142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49A5403B-C4CC-4A71-98B7-F2A3BFEA04F0}"/>
            </a:ext>
          </a:extLst>
        </xdr:cNvPr>
        <xdr:cNvSpPr txBox="1"/>
      </xdr:nvSpPr>
      <xdr:spPr>
        <a:xfrm>
          <a:off x="16357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539" name="楕円 538">
          <a:extLst>
            <a:ext uri="{FF2B5EF4-FFF2-40B4-BE49-F238E27FC236}">
              <a16:creationId xmlns:a16="http://schemas.microsoft.com/office/drawing/2014/main" id="{5C317163-E13A-4E44-B9EE-8B3B6DD56F5F}"/>
            </a:ext>
          </a:extLst>
        </xdr:cNvPr>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139065</xdr:rowOff>
    </xdr:to>
    <xdr:cxnSp macro="">
      <xdr:nvCxnSpPr>
        <xdr:cNvPr id="540" name="直線コネクタ 539">
          <a:extLst>
            <a:ext uri="{FF2B5EF4-FFF2-40B4-BE49-F238E27FC236}">
              <a16:creationId xmlns:a16="http://schemas.microsoft.com/office/drawing/2014/main" id="{A7D79DEB-552D-4219-87D4-BB9222F06A4B}"/>
            </a:ext>
          </a:extLst>
        </xdr:cNvPr>
        <xdr:cNvCxnSpPr/>
      </xdr:nvCxnSpPr>
      <xdr:spPr>
        <a:xfrm>
          <a:off x="15481300" y="6259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541" name="楕円 540">
          <a:extLst>
            <a:ext uri="{FF2B5EF4-FFF2-40B4-BE49-F238E27FC236}">
              <a16:creationId xmlns:a16="http://schemas.microsoft.com/office/drawing/2014/main" id="{F9608B70-64DC-4D85-B01D-AA46C4FDFAF0}"/>
            </a:ext>
          </a:extLst>
        </xdr:cNvPr>
        <xdr:cNvSpPr/>
      </xdr:nvSpPr>
      <xdr:spPr>
        <a:xfrm>
          <a:off x="14541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87630</xdr:rowOff>
    </xdr:to>
    <xdr:cxnSp macro="">
      <xdr:nvCxnSpPr>
        <xdr:cNvPr id="542" name="直線コネクタ 541">
          <a:extLst>
            <a:ext uri="{FF2B5EF4-FFF2-40B4-BE49-F238E27FC236}">
              <a16:creationId xmlns:a16="http://schemas.microsoft.com/office/drawing/2014/main" id="{06F3530A-296E-4560-BF54-0AED5E083AFA}"/>
            </a:ext>
          </a:extLst>
        </xdr:cNvPr>
        <xdr:cNvCxnSpPr/>
      </xdr:nvCxnSpPr>
      <xdr:spPr>
        <a:xfrm>
          <a:off x="14592300" y="620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543" name="楕円 542">
          <a:extLst>
            <a:ext uri="{FF2B5EF4-FFF2-40B4-BE49-F238E27FC236}">
              <a16:creationId xmlns:a16="http://schemas.microsoft.com/office/drawing/2014/main" id="{574638AC-2D81-48A5-8150-B8CA4045CA8E}"/>
            </a:ext>
          </a:extLst>
        </xdr:cNvPr>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104775</xdr:rowOff>
    </xdr:from>
    <xdr:to>
      <xdr:col>76</xdr:col>
      <xdr:colOff>114300</xdr:colOff>
      <xdr:row>36</xdr:row>
      <xdr:rowOff>36195</xdr:rowOff>
    </xdr:to>
    <xdr:cxnSp macro="">
      <xdr:nvCxnSpPr>
        <xdr:cNvPr id="544" name="直線コネクタ 543">
          <a:extLst>
            <a:ext uri="{FF2B5EF4-FFF2-40B4-BE49-F238E27FC236}">
              <a16:creationId xmlns:a16="http://schemas.microsoft.com/office/drawing/2014/main" id="{3F91AE5F-E015-4872-B8FA-5D1E084136D0}"/>
            </a:ext>
          </a:extLst>
        </xdr:cNvPr>
        <xdr:cNvCxnSpPr/>
      </xdr:nvCxnSpPr>
      <xdr:spPr>
        <a:xfrm>
          <a:off x="13703300" y="61055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545" name="楕円 544">
          <a:extLst>
            <a:ext uri="{FF2B5EF4-FFF2-40B4-BE49-F238E27FC236}">
              <a16:creationId xmlns:a16="http://schemas.microsoft.com/office/drawing/2014/main" id="{943E64DE-EF78-4A54-8C57-3C65294DDD96}"/>
            </a:ext>
          </a:extLst>
        </xdr:cNvPr>
        <xdr:cNvSpPr/>
      </xdr:nvSpPr>
      <xdr:spPr>
        <a:xfrm>
          <a:off x="12763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53340</xdr:rowOff>
    </xdr:from>
    <xdr:to>
      <xdr:col>71</xdr:col>
      <xdr:colOff>177800</xdr:colOff>
      <xdr:row>35</xdr:row>
      <xdr:rowOff>104775</xdr:rowOff>
    </xdr:to>
    <xdr:cxnSp macro="">
      <xdr:nvCxnSpPr>
        <xdr:cNvPr id="546" name="直線コネクタ 545">
          <a:extLst>
            <a:ext uri="{FF2B5EF4-FFF2-40B4-BE49-F238E27FC236}">
              <a16:creationId xmlns:a16="http://schemas.microsoft.com/office/drawing/2014/main" id="{68AD5388-CA42-47A4-9A5D-86B33D980C4E}"/>
            </a:ext>
          </a:extLst>
        </xdr:cNvPr>
        <xdr:cNvCxnSpPr/>
      </xdr:nvCxnSpPr>
      <xdr:spPr>
        <a:xfrm>
          <a:off x="12814300" y="605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85F2E1F5-E659-415C-95D1-C8E229A38A49}"/>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6E92E517-0B05-4724-A57C-B70CA8006B1E}"/>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14B0EEE-6B80-4533-BD7D-24BC2DEC8C18}"/>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6BE6D09-BC51-4209-82B4-C2EFE665FECA}"/>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27DBD3FC-8504-4685-A584-FD22928B6308}"/>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90019B66-CBAC-43FA-AE1E-53FB0A9A62A2}"/>
            </a:ext>
          </a:extLst>
        </xdr:cNvPr>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7C34B1ED-881F-4BEF-9331-CE524CA04E80}"/>
            </a:ext>
          </a:extLst>
        </xdr:cNvPr>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7C3871A2-23B6-46D9-8B5D-A19F50D864C8}"/>
            </a:ext>
          </a:extLst>
        </xdr:cNvPr>
        <xdr:cNvSpPr txBox="1"/>
      </xdr:nvSpPr>
      <xdr:spPr>
        <a:xfrm>
          <a:off x="12611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6FBC178C-CA94-4DA1-B235-96D95093A5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1C24E720-3568-4DBE-B51F-506805FC4F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6C9E433-04BA-4FD4-9B24-B91523D49C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3F948EF3-A06D-4957-825B-3F450F95CC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D93F785-364D-418F-9837-09D200E0B7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44479D0B-1D2A-4A55-B1F8-8831EFD3EA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C1B8E60A-8F92-4AD1-8C07-47574511BB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C2FC398A-D8AD-45BA-B79D-13B290787C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0F58244-B595-41DB-AF2E-5958C5899C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8BBF359E-216C-4563-90C7-633E0DFBAA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563E0852-A3B7-494C-A67A-994A72B136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9F8559CE-0E32-42BE-8BE2-32CF8A1207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2E32539-6EA7-42AE-AD8A-8BDCF7D3D72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C17BE1BE-9A0D-42C0-A140-4D53EE5B424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CFB04559-312A-4AD7-98D7-DA22AA541DF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73AA29AF-43A7-406A-9200-FF0B514624E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6549DD1A-4109-4D80-925F-8EE5929B6E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B7B9CE1D-5AE7-42B4-B038-CFA3EB6D89C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8565AFB1-4D85-46C5-BDDE-4FEFC88BB9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3E7C231E-00D8-4843-AE18-A59A1B116D3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DFD8EAFB-2CFF-4E7A-92A9-53DADBDD67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E554B119-D8AC-488D-AE81-99A47B224DF9}"/>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3FBFF590-4E2E-4666-AB6E-DAAEF9015CCB}"/>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5C44C952-FFCF-4B96-8B7E-485E002E89CC}"/>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D62E556-3182-4B62-97BB-1BEA3557FDDE}"/>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16C97814-C5CC-4ABE-A40B-F8ACB1970E47}"/>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2E1A49ED-28C8-459B-94C1-9DD9442447FC}"/>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748C030D-8EC0-414D-9ED9-C994941B75F9}"/>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B1C86B04-2F1F-4155-9518-844FD42F84C6}"/>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F88F4510-1EFF-4C69-8C0B-55D2F4990ECA}"/>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8CEB1FD6-3442-4E37-B96A-9E6DE9047183}"/>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2A2E907E-ECB5-42FA-B1F8-EA505CAF7F22}"/>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FEF296C-2E60-4BF5-B238-B812B6FAC9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F15ACCB-D08E-40FD-96CE-D3C709223F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C145E0C-A6BB-4B59-B0A7-2934530058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3C572EB-9A76-478D-B0C4-D623E46764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1BA129A-48E0-43C4-96B9-AE5BEB9041F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70297</xdr:rowOff>
    </xdr:from>
    <xdr:to>
      <xdr:col>116</xdr:col>
      <xdr:colOff>114300</xdr:colOff>
      <xdr:row>42</xdr:row>
      <xdr:rowOff>447</xdr:rowOff>
    </xdr:to>
    <xdr:sp macro="" textlink="">
      <xdr:nvSpPr>
        <xdr:cNvPr id="592" name="楕円 591">
          <a:extLst>
            <a:ext uri="{FF2B5EF4-FFF2-40B4-BE49-F238E27FC236}">
              <a16:creationId xmlns:a16="http://schemas.microsoft.com/office/drawing/2014/main" id="{88048654-A1A4-44FC-81EA-D713DC8E0AE5}"/>
            </a:ext>
          </a:extLst>
        </xdr:cNvPr>
        <xdr:cNvSpPr/>
      </xdr:nvSpPr>
      <xdr:spPr>
        <a:xfrm>
          <a:off x="22110700" y="7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156674</xdr:rowOff>
    </xdr:from>
    <xdr:ext cx="469744" cy="259045"/>
    <xdr:sp macro="" textlink="">
      <xdr:nvSpPr>
        <xdr:cNvPr id="593" name="【一般廃棄物処理施設】&#10;一人当たり有形固定資産（償却資産）額該当値テキスト">
          <a:extLst>
            <a:ext uri="{FF2B5EF4-FFF2-40B4-BE49-F238E27FC236}">
              <a16:creationId xmlns:a16="http://schemas.microsoft.com/office/drawing/2014/main" id="{5F422828-B9C7-4E59-B0F3-79E4B04338F2}"/>
            </a:ext>
          </a:extLst>
        </xdr:cNvPr>
        <xdr:cNvSpPr txBox="1"/>
      </xdr:nvSpPr>
      <xdr:spPr>
        <a:xfrm>
          <a:off x="22199600" y="70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70324</xdr:rowOff>
    </xdr:from>
    <xdr:to>
      <xdr:col>112</xdr:col>
      <xdr:colOff>38100</xdr:colOff>
      <xdr:row>42</xdr:row>
      <xdr:rowOff>474</xdr:rowOff>
    </xdr:to>
    <xdr:sp macro="" textlink="">
      <xdr:nvSpPr>
        <xdr:cNvPr id="594" name="楕円 593">
          <a:extLst>
            <a:ext uri="{FF2B5EF4-FFF2-40B4-BE49-F238E27FC236}">
              <a16:creationId xmlns:a16="http://schemas.microsoft.com/office/drawing/2014/main" id="{CA08C374-B326-43CA-BA31-C633A3E4CCA6}"/>
            </a:ext>
          </a:extLst>
        </xdr:cNvPr>
        <xdr:cNvSpPr/>
      </xdr:nvSpPr>
      <xdr:spPr>
        <a:xfrm>
          <a:off x="21272500" y="7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121097</xdr:rowOff>
    </xdr:from>
    <xdr:to>
      <xdr:col>116</xdr:col>
      <xdr:colOff>63500</xdr:colOff>
      <xdr:row>41</xdr:row>
      <xdr:rowOff>121124</xdr:rowOff>
    </xdr:to>
    <xdr:cxnSp macro="">
      <xdr:nvCxnSpPr>
        <xdr:cNvPr id="595" name="直線コネクタ 594">
          <a:extLst>
            <a:ext uri="{FF2B5EF4-FFF2-40B4-BE49-F238E27FC236}">
              <a16:creationId xmlns:a16="http://schemas.microsoft.com/office/drawing/2014/main" id="{78A375B5-BECA-4194-B23F-CC4A82664326}"/>
            </a:ext>
          </a:extLst>
        </xdr:cNvPr>
        <xdr:cNvCxnSpPr/>
      </xdr:nvCxnSpPr>
      <xdr:spPr>
        <a:xfrm flipV="1">
          <a:off x="21323300" y="7150547"/>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70356</xdr:rowOff>
    </xdr:from>
    <xdr:to>
      <xdr:col>107</xdr:col>
      <xdr:colOff>101600</xdr:colOff>
      <xdr:row>42</xdr:row>
      <xdr:rowOff>506</xdr:rowOff>
    </xdr:to>
    <xdr:sp macro="" textlink="">
      <xdr:nvSpPr>
        <xdr:cNvPr id="596" name="楕円 595">
          <a:extLst>
            <a:ext uri="{FF2B5EF4-FFF2-40B4-BE49-F238E27FC236}">
              <a16:creationId xmlns:a16="http://schemas.microsoft.com/office/drawing/2014/main" id="{5A706B3A-AB54-4021-9936-907F9081B9B8}"/>
            </a:ext>
          </a:extLst>
        </xdr:cNvPr>
        <xdr:cNvSpPr/>
      </xdr:nvSpPr>
      <xdr:spPr>
        <a:xfrm>
          <a:off x="20383500" y="7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121124</xdr:rowOff>
    </xdr:from>
    <xdr:to>
      <xdr:col>111</xdr:col>
      <xdr:colOff>177800</xdr:colOff>
      <xdr:row>41</xdr:row>
      <xdr:rowOff>121156</xdr:rowOff>
    </xdr:to>
    <xdr:cxnSp macro="">
      <xdr:nvCxnSpPr>
        <xdr:cNvPr id="597" name="直線コネクタ 596">
          <a:extLst>
            <a:ext uri="{FF2B5EF4-FFF2-40B4-BE49-F238E27FC236}">
              <a16:creationId xmlns:a16="http://schemas.microsoft.com/office/drawing/2014/main" id="{3C668910-B5D6-470A-AEE3-3D3E9BF81AB5}"/>
            </a:ext>
          </a:extLst>
        </xdr:cNvPr>
        <xdr:cNvCxnSpPr/>
      </xdr:nvCxnSpPr>
      <xdr:spPr>
        <a:xfrm flipV="1">
          <a:off x="20434300" y="715057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70393</xdr:rowOff>
    </xdr:from>
    <xdr:to>
      <xdr:col>102</xdr:col>
      <xdr:colOff>165100</xdr:colOff>
      <xdr:row>42</xdr:row>
      <xdr:rowOff>543</xdr:rowOff>
    </xdr:to>
    <xdr:sp macro="" textlink="">
      <xdr:nvSpPr>
        <xdr:cNvPr id="598" name="楕円 597">
          <a:extLst>
            <a:ext uri="{FF2B5EF4-FFF2-40B4-BE49-F238E27FC236}">
              <a16:creationId xmlns:a16="http://schemas.microsoft.com/office/drawing/2014/main" id="{DE93DB10-1B99-4041-A7AD-7E90B6621236}"/>
            </a:ext>
          </a:extLst>
        </xdr:cNvPr>
        <xdr:cNvSpPr/>
      </xdr:nvSpPr>
      <xdr:spPr>
        <a:xfrm>
          <a:off x="19494500" y="7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121156</xdr:rowOff>
    </xdr:from>
    <xdr:to>
      <xdr:col>107</xdr:col>
      <xdr:colOff>50800</xdr:colOff>
      <xdr:row>41</xdr:row>
      <xdr:rowOff>121193</xdr:rowOff>
    </xdr:to>
    <xdr:cxnSp macro="">
      <xdr:nvCxnSpPr>
        <xdr:cNvPr id="599" name="直線コネクタ 598">
          <a:extLst>
            <a:ext uri="{FF2B5EF4-FFF2-40B4-BE49-F238E27FC236}">
              <a16:creationId xmlns:a16="http://schemas.microsoft.com/office/drawing/2014/main" id="{DC47229A-65E8-4DB4-B219-B3655C96E28C}"/>
            </a:ext>
          </a:extLst>
        </xdr:cNvPr>
        <xdr:cNvCxnSpPr/>
      </xdr:nvCxnSpPr>
      <xdr:spPr>
        <a:xfrm flipV="1">
          <a:off x="19545300" y="715060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70407</xdr:rowOff>
    </xdr:from>
    <xdr:to>
      <xdr:col>98</xdr:col>
      <xdr:colOff>38100</xdr:colOff>
      <xdr:row>42</xdr:row>
      <xdr:rowOff>557</xdr:rowOff>
    </xdr:to>
    <xdr:sp macro="" textlink="">
      <xdr:nvSpPr>
        <xdr:cNvPr id="600" name="楕円 599">
          <a:extLst>
            <a:ext uri="{FF2B5EF4-FFF2-40B4-BE49-F238E27FC236}">
              <a16:creationId xmlns:a16="http://schemas.microsoft.com/office/drawing/2014/main" id="{2744DF03-17D3-494E-BDB9-44716C5913E7}"/>
            </a:ext>
          </a:extLst>
        </xdr:cNvPr>
        <xdr:cNvSpPr/>
      </xdr:nvSpPr>
      <xdr:spPr>
        <a:xfrm>
          <a:off x="18605500" y="70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121193</xdr:rowOff>
    </xdr:from>
    <xdr:to>
      <xdr:col>102</xdr:col>
      <xdr:colOff>114300</xdr:colOff>
      <xdr:row>41</xdr:row>
      <xdr:rowOff>121207</xdr:rowOff>
    </xdr:to>
    <xdr:cxnSp macro="">
      <xdr:nvCxnSpPr>
        <xdr:cNvPr id="601" name="直線コネクタ 600">
          <a:extLst>
            <a:ext uri="{FF2B5EF4-FFF2-40B4-BE49-F238E27FC236}">
              <a16:creationId xmlns:a16="http://schemas.microsoft.com/office/drawing/2014/main" id="{FEF4417D-6372-4EFD-88F9-EDBC977D23FD}"/>
            </a:ext>
          </a:extLst>
        </xdr:cNvPr>
        <xdr:cNvCxnSpPr/>
      </xdr:nvCxnSpPr>
      <xdr:spPr>
        <a:xfrm flipV="1">
          <a:off x="18656300" y="71506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8DF58D1-3A45-40A6-AF4B-D9E67875B37B}"/>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CC25FE6-4D36-4B82-A753-49D815651E2E}"/>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12E29D63-DE7F-4739-AAE1-72B1A196D07A}"/>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60F2432-A078-4AE7-B710-3FC5BD641BD1}"/>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163051</xdr:rowOff>
    </xdr:from>
    <xdr:ext cx="469744" cy="259045"/>
    <xdr:sp macro="" textlink="">
      <xdr:nvSpPr>
        <xdr:cNvPr id="606" name="n_1mainValue【一般廃棄物処理施設】&#10;一人当たり有形固定資産（償却資産）額">
          <a:extLst>
            <a:ext uri="{FF2B5EF4-FFF2-40B4-BE49-F238E27FC236}">
              <a16:creationId xmlns:a16="http://schemas.microsoft.com/office/drawing/2014/main" id="{A16BF218-B46A-43CA-B4D6-5275DA07E8D7}"/>
            </a:ext>
          </a:extLst>
        </xdr:cNvPr>
        <xdr:cNvSpPr txBox="1"/>
      </xdr:nvSpPr>
      <xdr:spPr>
        <a:xfrm>
          <a:off x="21075728" y="71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163083</xdr:rowOff>
    </xdr:from>
    <xdr:ext cx="469744" cy="259045"/>
    <xdr:sp macro="" textlink="">
      <xdr:nvSpPr>
        <xdr:cNvPr id="607" name="n_2mainValue【一般廃棄物処理施設】&#10;一人当たり有形固定資産（償却資産）額">
          <a:extLst>
            <a:ext uri="{FF2B5EF4-FFF2-40B4-BE49-F238E27FC236}">
              <a16:creationId xmlns:a16="http://schemas.microsoft.com/office/drawing/2014/main" id="{338E0D6F-92A3-4734-88DC-E7B55D501EED}"/>
            </a:ext>
          </a:extLst>
        </xdr:cNvPr>
        <xdr:cNvSpPr txBox="1"/>
      </xdr:nvSpPr>
      <xdr:spPr>
        <a:xfrm>
          <a:off x="20199428" y="719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163120</xdr:rowOff>
    </xdr:from>
    <xdr:ext cx="469744" cy="259045"/>
    <xdr:sp macro="" textlink="">
      <xdr:nvSpPr>
        <xdr:cNvPr id="608" name="n_3mainValue【一般廃棄物処理施設】&#10;一人当たり有形固定資産（償却資産）額">
          <a:extLst>
            <a:ext uri="{FF2B5EF4-FFF2-40B4-BE49-F238E27FC236}">
              <a16:creationId xmlns:a16="http://schemas.microsoft.com/office/drawing/2014/main" id="{93BAAE67-1423-41E8-A015-A0ED4888FE51}"/>
            </a:ext>
          </a:extLst>
        </xdr:cNvPr>
        <xdr:cNvSpPr txBox="1"/>
      </xdr:nvSpPr>
      <xdr:spPr>
        <a:xfrm>
          <a:off x="19310428" y="71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163134</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D9E26771-A800-4E10-9463-BC215AC5A617}"/>
            </a:ext>
          </a:extLst>
        </xdr:cNvPr>
        <xdr:cNvSpPr txBox="1"/>
      </xdr:nvSpPr>
      <xdr:spPr>
        <a:xfrm>
          <a:off x="18421428" y="71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8F354248-1F7E-4F35-927D-1316F7D3B9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9E50286-B81C-4992-A0DC-26ACD8E9C3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F3B3CF9A-74A1-4CD4-A480-B200F90C62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F60A64E9-BF5E-4377-8A43-6F79975A2D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7676AB3-167B-4394-BE4E-A1215E8AC7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F0A2AC5-C5F7-4249-BF27-62808AE110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7D01319B-8A08-48B8-88FF-9C7054DBCB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C0600C24-C621-4B1A-8FE9-CAD504F67E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9FBE63D6-76BB-4863-8854-2190DDAE68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C6C63E4-7909-4BAC-B038-E94CFFA50A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F6885D5-173E-474C-87C8-0C2CA0796E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A3CF4F52-630D-4BDF-A0F1-6712C89C427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C4B53617-5CE2-4C29-A026-B552F75B0AD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5F62CFEA-E34A-4F79-AF69-E34D144D1C5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22DD9BD5-89AF-41DE-90D5-AA804A1C3B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4D68E784-C795-451A-8422-A86119AEB5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D0543842-60C1-454D-A996-5F12A4797A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FF383AD5-CE4A-40D2-9B5C-A79CA6BA8CA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79020D7E-39D0-4BE4-8A99-2086E160A0D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B8243ADE-5286-4707-989B-D724128E5E5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1E424CFE-75FC-444B-99F7-7A1390F40E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84F9CEE8-C04D-4767-A27F-2544BE398FB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92252FCC-1905-48A7-9023-7F14F4981AC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938C9D5D-BA3A-4631-A26C-B3D9768FFB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A9146230-0AEC-4DD7-B7A2-097E35DE65F2}"/>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2A26E422-C654-4EFD-9472-32E61C3FA553}"/>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6EDD3AED-6EDA-45E1-B096-C63633BC0BC4}"/>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FA1E2BB9-BC19-46DB-A0DB-F02065B1925C}"/>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5BA48146-1501-4F19-B7DF-A9C0EADDABF8}"/>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48C8E43-7992-4A25-A95D-B30157BD24CC}"/>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75A74CCF-5101-4868-9BAE-6ED51DC47A0C}"/>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B8B52A7A-C22F-4A54-9D3D-023E876FBFBA}"/>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FAF1826E-A2EB-4F07-B877-D523357C842A}"/>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8E87DCFC-EB1B-43DB-8D5B-BF004CA308BD}"/>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0F02FF24-9764-4271-ADAD-44E687EE3D33}"/>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B4D0ED5-B2F2-4770-847E-7DEC16BD2D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3F948B8-4992-4A5B-A268-142127DE62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97892FE-4360-44B2-B81A-79FA7C929D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1A269CD-93B0-445D-AABA-96AD3F4301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2844D56-0485-4701-B3B8-9702BEBEDB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650" name="楕円 649">
          <a:extLst>
            <a:ext uri="{FF2B5EF4-FFF2-40B4-BE49-F238E27FC236}">
              <a16:creationId xmlns:a16="http://schemas.microsoft.com/office/drawing/2014/main" id="{AF20662E-41E3-4FDF-8853-D0B852B8563B}"/>
            </a:ext>
          </a:extLst>
        </xdr:cNvPr>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1C47ED3D-7DDC-48F3-BFC7-2EDB341DF2A4}"/>
            </a:ext>
          </a:extLst>
        </xdr:cNvPr>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652" name="楕円 651">
          <a:extLst>
            <a:ext uri="{FF2B5EF4-FFF2-40B4-BE49-F238E27FC236}">
              <a16:creationId xmlns:a16="http://schemas.microsoft.com/office/drawing/2014/main" id="{F7EE1B97-194A-432A-8DD8-302B7106A3DC}"/>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129540</xdr:rowOff>
    </xdr:to>
    <xdr:cxnSp macro="">
      <xdr:nvCxnSpPr>
        <xdr:cNvPr id="653" name="直線コネクタ 652">
          <a:extLst>
            <a:ext uri="{FF2B5EF4-FFF2-40B4-BE49-F238E27FC236}">
              <a16:creationId xmlns:a16="http://schemas.microsoft.com/office/drawing/2014/main" id="{A8FE03C2-1C97-4E4C-9937-EC28C1CB6896}"/>
            </a:ext>
          </a:extLst>
        </xdr:cNvPr>
        <xdr:cNvCxnSpPr/>
      </xdr:nvCxnSpPr>
      <xdr:spPr>
        <a:xfrm>
          <a:off x="15481300" y="10035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xdr:rowOff>
    </xdr:from>
    <xdr:to>
      <xdr:col>76</xdr:col>
      <xdr:colOff>165100</xdr:colOff>
      <xdr:row>58</xdr:row>
      <xdr:rowOff>104140</xdr:rowOff>
    </xdr:to>
    <xdr:sp macro="" textlink="">
      <xdr:nvSpPr>
        <xdr:cNvPr id="654" name="楕円 653">
          <a:extLst>
            <a:ext uri="{FF2B5EF4-FFF2-40B4-BE49-F238E27FC236}">
              <a16:creationId xmlns:a16="http://schemas.microsoft.com/office/drawing/2014/main" id="{41D7FAF6-8632-420F-AFEF-AE200D4D0C63}"/>
            </a:ext>
          </a:extLst>
        </xdr:cNvPr>
        <xdr:cNvSpPr/>
      </xdr:nvSpPr>
      <xdr:spPr>
        <a:xfrm>
          <a:off x="1454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91440</xdr:rowOff>
    </xdr:to>
    <xdr:cxnSp macro="">
      <xdr:nvCxnSpPr>
        <xdr:cNvPr id="655" name="直線コネクタ 654">
          <a:extLst>
            <a:ext uri="{FF2B5EF4-FFF2-40B4-BE49-F238E27FC236}">
              <a16:creationId xmlns:a16="http://schemas.microsoft.com/office/drawing/2014/main" id="{E2554004-C741-47FA-81AD-50AD8AFF2EFD}"/>
            </a:ext>
          </a:extLst>
        </xdr:cNvPr>
        <xdr:cNvCxnSpPr/>
      </xdr:nvCxnSpPr>
      <xdr:spPr>
        <a:xfrm>
          <a:off x="14592300" y="9997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95885</xdr:rowOff>
    </xdr:from>
    <xdr:to>
      <xdr:col>72</xdr:col>
      <xdr:colOff>38100</xdr:colOff>
      <xdr:row>58</xdr:row>
      <xdr:rowOff>26035</xdr:rowOff>
    </xdr:to>
    <xdr:sp macro="" textlink="">
      <xdr:nvSpPr>
        <xdr:cNvPr id="656" name="楕円 655">
          <a:extLst>
            <a:ext uri="{FF2B5EF4-FFF2-40B4-BE49-F238E27FC236}">
              <a16:creationId xmlns:a16="http://schemas.microsoft.com/office/drawing/2014/main" id="{2CED1411-8864-41BD-B26E-D7D1507EF8E0}"/>
            </a:ext>
          </a:extLst>
        </xdr:cNvPr>
        <xdr:cNvSpPr/>
      </xdr:nvSpPr>
      <xdr:spPr>
        <a:xfrm>
          <a:off x="13652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146685</xdr:rowOff>
    </xdr:from>
    <xdr:to>
      <xdr:col>76</xdr:col>
      <xdr:colOff>114300</xdr:colOff>
      <xdr:row>58</xdr:row>
      <xdr:rowOff>53340</xdr:rowOff>
    </xdr:to>
    <xdr:cxnSp macro="">
      <xdr:nvCxnSpPr>
        <xdr:cNvPr id="657" name="直線コネクタ 656">
          <a:extLst>
            <a:ext uri="{FF2B5EF4-FFF2-40B4-BE49-F238E27FC236}">
              <a16:creationId xmlns:a16="http://schemas.microsoft.com/office/drawing/2014/main" id="{0A9B2545-E469-431D-BE51-D1BCD0C3385C}"/>
            </a:ext>
          </a:extLst>
        </xdr:cNvPr>
        <xdr:cNvCxnSpPr/>
      </xdr:nvCxnSpPr>
      <xdr:spPr>
        <a:xfrm>
          <a:off x="13703300" y="99193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57785</xdr:rowOff>
    </xdr:from>
    <xdr:to>
      <xdr:col>67</xdr:col>
      <xdr:colOff>101600</xdr:colOff>
      <xdr:row>57</xdr:row>
      <xdr:rowOff>159385</xdr:rowOff>
    </xdr:to>
    <xdr:sp macro="" textlink="">
      <xdr:nvSpPr>
        <xdr:cNvPr id="658" name="楕円 657">
          <a:extLst>
            <a:ext uri="{FF2B5EF4-FFF2-40B4-BE49-F238E27FC236}">
              <a16:creationId xmlns:a16="http://schemas.microsoft.com/office/drawing/2014/main" id="{095A32F4-9911-44C2-804D-574C771CD5CE}"/>
            </a:ext>
          </a:extLst>
        </xdr:cNvPr>
        <xdr:cNvSpPr/>
      </xdr:nvSpPr>
      <xdr:spPr>
        <a:xfrm>
          <a:off x="12763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108585</xdr:rowOff>
    </xdr:from>
    <xdr:to>
      <xdr:col>71</xdr:col>
      <xdr:colOff>177800</xdr:colOff>
      <xdr:row>57</xdr:row>
      <xdr:rowOff>146685</xdr:rowOff>
    </xdr:to>
    <xdr:cxnSp macro="">
      <xdr:nvCxnSpPr>
        <xdr:cNvPr id="659" name="直線コネクタ 658">
          <a:extLst>
            <a:ext uri="{FF2B5EF4-FFF2-40B4-BE49-F238E27FC236}">
              <a16:creationId xmlns:a16="http://schemas.microsoft.com/office/drawing/2014/main" id="{DA1EF2FA-0D3D-4F92-82F2-33C1F3C84D94}"/>
            </a:ext>
          </a:extLst>
        </xdr:cNvPr>
        <xdr:cNvCxnSpPr/>
      </xdr:nvCxnSpPr>
      <xdr:spPr>
        <a:xfrm>
          <a:off x="12814300" y="988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DF84792D-B415-4995-A341-B45790D629AB}"/>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4F1E9705-EEB6-4BE8-BA58-95AD7C16C0FA}"/>
            </a:ext>
          </a:extLst>
        </xdr:cNvPr>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9D266311-E0EE-4758-A4AC-59E38E3CD30F}"/>
            </a:ext>
          </a:extLst>
        </xdr:cNvPr>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94BCB548-5069-4CA1-899B-2E655C245CA8}"/>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133367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3CBD9D9F-81AC-43D8-BB05-D925090CA901}"/>
            </a:ext>
          </a:extLst>
        </xdr:cNvPr>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120667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011DA54-F00F-4F5D-9205-50EDD1C9C4AC}"/>
            </a:ext>
          </a:extLst>
        </xdr:cNvPr>
        <xdr:cNvSpPr txBox="1"/>
      </xdr:nvSpPr>
      <xdr:spPr>
        <a:xfrm>
          <a:off x="14389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F4889E6A-97E1-42EC-A19E-1605B2D163C2}"/>
            </a:ext>
          </a:extLst>
        </xdr:cNvPr>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4462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30707395-22C8-496E-B25D-2B798D0A7444}"/>
            </a:ext>
          </a:extLst>
        </xdr:cNvPr>
        <xdr:cNvSpPr txBox="1"/>
      </xdr:nvSpPr>
      <xdr:spPr>
        <a:xfrm>
          <a:off x="12611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DBA621DB-19C9-4752-B390-E4E223A919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C685C139-5DE3-471C-83E3-88D031F257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CEF09AE-FA4A-4524-AC74-260AF7F52B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886561B6-8391-4693-ACB6-B4339E78F9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C7F32F09-A5E1-408D-960B-6B21599CDE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2B36C03B-4097-4F8D-882A-C9814486B6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CAE92239-5E3A-442E-9ED5-61AE4DACB4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A1B13DAA-9167-48ED-8EF8-1A75753375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972AA337-E87B-4FED-80F7-4A711B7D3E6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4047865F-A9EE-4239-97C9-1CA93B7BA7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2091BD4B-53AD-40B0-AE0B-004679C5315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9D1CE840-73E1-4D5E-9668-EFF3C05455F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6DCA1BE4-3F6A-4C2C-908C-96BC3220E06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3B929AA0-2C6E-4700-88FB-CE2ADD92B0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DFD4FF98-4028-448E-B017-2D115A37053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A58687CD-5CDC-4A26-8A06-48BFDA519A9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EDE6381C-9840-48EF-B16D-854724E962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4D35DAEC-3955-45D3-9A7E-18E0E34BBA3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83978DD3-6A5F-4ECB-94BC-79973DCCB64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99738C03-A282-40CB-A4CB-68E4B27C2E4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7BB7C05E-13CE-46E8-B26D-11E830B8D7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C90BB457-FE5D-4D78-9792-442DB22E5C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DBD6DB08-8A76-4FA2-89FA-8D160F3A1B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A7C3D9F5-6BFD-4077-90E3-692F43D2B41A}"/>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6F971A6C-8FF7-409B-93EE-3AFE999595B8}"/>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39CFEA8F-D0D4-4833-BF44-B5312843226D}"/>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9D294C92-E7C2-48B0-9705-8278D4B2139E}"/>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28F5DED0-5506-4119-979E-495A1A1A1473}"/>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183006D-9C43-48E3-AAC3-24293408C895}"/>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44A98823-1108-42B1-9984-2F8C0D47DBB7}"/>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E5A5C487-E1A2-453C-9458-9BD10EE2C2D1}"/>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954716A7-C454-441F-A4AF-A2F7D2C08EE1}"/>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7681C12E-DCC1-46BD-95C1-ED06CC7A98CE}"/>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895D13A2-E999-4C24-A6DF-4BAB92EB3D11}"/>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3824F38-C361-4051-82C6-7E40F0E3C2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60EF6D6-D0BC-4ACB-9376-44F667C280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8FFD5ED-564B-41B0-9A55-8BC221B36A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AC12D23-ECD2-492A-9AEB-C1A410097D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DAA6F4B-3A58-402B-AEE6-DA056A5EAC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7" name="楕円 706">
          <a:extLst>
            <a:ext uri="{FF2B5EF4-FFF2-40B4-BE49-F238E27FC236}">
              <a16:creationId xmlns:a16="http://schemas.microsoft.com/office/drawing/2014/main" id="{0625A690-E64E-41DA-A6C4-6FBF2B449356}"/>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3A5ADEC5-94F0-4ECE-910E-0767D5ED2E35}"/>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09" name="楕円 708">
          <a:extLst>
            <a:ext uri="{FF2B5EF4-FFF2-40B4-BE49-F238E27FC236}">
              <a16:creationId xmlns:a16="http://schemas.microsoft.com/office/drawing/2014/main" id="{9003CA3A-F8E0-44D6-96B6-0341759DC8AC}"/>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10" name="直線コネクタ 709">
          <a:extLst>
            <a:ext uri="{FF2B5EF4-FFF2-40B4-BE49-F238E27FC236}">
              <a16:creationId xmlns:a16="http://schemas.microsoft.com/office/drawing/2014/main" id="{DF5D009B-68A7-4291-B85E-E43E556CCF69}"/>
            </a:ext>
          </a:extLst>
        </xdr:cNvPr>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711" name="楕円 710">
          <a:extLst>
            <a:ext uri="{FF2B5EF4-FFF2-40B4-BE49-F238E27FC236}">
              <a16:creationId xmlns:a16="http://schemas.microsoft.com/office/drawing/2014/main" id="{DCEC9624-3A52-4FFE-ABBC-CE5E4DE4D206}"/>
            </a:ext>
          </a:extLst>
        </xdr:cNvPr>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49530</xdr:rowOff>
    </xdr:to>
    <xdr:cxnSp macro="">
      <xdr:nvCxnSpPr>
        <xdr:cNvPr id="712" name="直線コネクタ 711">
          <a:extLst>
            <a:ext uri="{FF2B5EF4-FFF2-40B4-BE49-F238E27FC236}">
              <a16:creationId xmlns:a16="http://schemas.microsoft.com/office/drawing/2014/main" id="{533B8D28-7D10-4BEF-84F3-B78326ED7E1A}"/>
            </a:ext>
          </a:extLst>
        </xdr:cNvPr>
        <xdr:cNvCxnSpPr/>
      </xdr:nvCxnSpPr>
      <xdr:spPr>
        <a:xfrm>
          <a:off x="20434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3" name="楕円 712">
          <a:extLst>
            <a:ext uri="{FF2B5EF4-FFF2-40B4-BE49-F238E27FC236}">
              <a16:creationId xmlns:a16="http://schemas.microsoft.com/office/drawing/2014/main" id="{8829A50F-F294-4F2C-B88F-AF6D2C05AE5C}"/>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57150</xdr:rowOff>
    </xdr:to>
    <xdr:cxnSp macro="">
      <xdr:nvCxnSpPr>
        <xdr:cNvPr id="714" name="直線コネクタ 713">
          <a:extLst>
            <a:ext uri="{FF2B5EF4-FFF2-40B4-BE49-F238E27FC236}">
              <a16:creationId xmlns:a16="http://schemas.microsoft.com/office/drawing/2014/main" id="{79DAD156-F572-4CE4-BAE2-75A9C7E48AD7}"/>
            </a:ext>
          </a:extLst>
        </xdr:cNvPr>
        <xdr:cNvCxnSpPr/>
      </xdr:nvCxnSpPr>
      <xdr:spPr>
        <a:xfrm flipV="1">
          <a:off x="19545300" y="1085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5" name="楕円 714">
          <a:extLst>
            <a:ext uri="{FF2B5EF4-FFF2-40B4-BE49-F238E27FC236}">
              <a16:creationId xmlns:a16="http://schemas.microsoft.com/office/drawing/2014/main" id="{8A8CFE7B-5ECE-4CDF-8BF8-F9B55823D962}"/>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16" name="直線コネクタ 715">
          <a:extLst>
            <a:ext uri="{FF2B5EF4-FFF2-40B4-BE49-F238E27FC236}">
              <a16:creationId xmlns:a16="http://schemas.microsoft.com/office/drawing/2014/main" id="{E5695296-AB5E-4289-B2C3-6FD83716D629}"/>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A8CBFFA2-F95E-4006-903C-AA9BADD84B72}"/>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CA77BCE4-2833-4109-9F0D-4C7F136CB63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B4122EFE-FF92-4D1B-BB60-B08A7705994B}"/>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37C81C08-24A2-46AB-83F4-2564DB6D5CF5}"/>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21" name="n_1mainValue【保健センター・保健所】&#10;一人当たり面積">
          <a:extLst>
            <a:ext uri="{FF2B5EF4-FFF2-40B4-BE49-F238E27FC236}">
              <a16:creationId xmlns:a16="http://schemas.microsoft.com/office/drawing/2014/main" id="{799C5A8E-2197-456B-8292-AB27188DF58C}"/>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22" name="n_2mainValue【保健センター・保健所】&#10;一人当たり面積">
          <a:extLst>
            <a:ext uri="{FF2B5EF4-FFF2-40B4-BE49-F238E27FC236}">
              <a16:creationId xmlns:a16="http://schemas.microsoft.com/office/drawing/2014/main" id="{A74CDE21-D62A-4904-8880-F03E9A96FD2E}"/>
            </a:ext>
          </a:extLst>
        </xdr:cNvPr>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3" name="n_3mainValue【保健センター・保健所】&#10;一人当たり面積">
          <a:extLst>
            <a:ext uri="{FF2B5EF4-FFF2-40B4-BE49-F238E27FC236}">
              <a16:creationId xmlns:a16="http://schemas.microsoft.com/office/drawing/2014/main" id="{9F7BA97F-8E47-4B52-A5D8-68C4B98D07DE}"/>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4" name="n_4mainValue【保健センター・保健所】&#10;一人当たり面積">
          <a:extLst>
            <a:ext uri="{FF2B5EF4-FFF2-40B4-BE49-F238E27FC236}">
              <a16:creationId xmlns:a16="http://schemas.microsoft.com/office/drawing/2014/main" id="{3B2D53C4-AF43-4429-9876-F2B11202A8C9}"/>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606847B-CAB6-4A05-8DBE-08F22501AC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F851A96A-A8AF-4C77-ACB1-6D59C079B2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D08A4B4-B5DA-48B1-9C50-201AFB06C0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4BAF0F4-F153-4902-8CB6-03E62E58FD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3F10DA7A-60CF-40E5-B773-91FBEB328D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D7C6768-3F71-4406-B342-4F54DFF4AA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36738455-72D3-41A0-B97C-3708517059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DA48135A-E796-405C-B8D3-2015AAF307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9521856F-5F13-4451-8EC4-07A53072F6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4BDD67A-2DB9-4BC3-A6A3-156E4275CF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DF1F41BF-B8CB-47D8-B8DB-57825F3E75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53A96C4A-299A-4C3D-91C3-E0A8D6A285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1CAD6F5-845B-4134-8466-673BD27346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51887F0A-C105-40B3-8A0A-D3E67C08889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68837EAD-252E-49E3-AE3E-7AEA0140E46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EE36B1FD-5A8B-4CB8-901B-F46ECFF221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723DCC70-DA6D-4973-9FB4-026E8E8F5B0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F2A48A1A-2356-443E-AA87-8E8D7CD1A5F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CB247F33-58B4-4CD0-8674-AB8FABCAC03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9C8E851A-84A8-41A3-9DA2-16C50D1554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2D30979E-5616-486C-9078-E96B1D669D5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868DE8D-16F0-4542-9521-FADF7A56671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BF5A0ADB-587D-4A00-8766-6E467B88921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B3FC6CB-86B0-4C83-B39E-2A1F4EFBFD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D222B84-A220-4E61-91A9-09D034420B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813ADF02-E65A-4E0D-A7F4-A001E56B8D53}"/>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F5ECCF2-96BC-44D4-9179-F11AC6A5A7DF}"/>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D13122A6-76D7-488F-86BE-8AF133009F3F}"/>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4E5FF8E9-5940-4C6B-A8C4-1AC2678AFFF1}"/>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38159E91-BB68-4B22-BA72-10FF1ADE35AB}"/>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917F4B89-FEAC-4370-B1AE-71BF52C41BD4}"/>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F8D6C4F8-D8BB-44E6-9A85-AE7A2B5BD2E1}"/>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B8E6419B-82C9-417E-833D-4203D780B062}"/>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4907A9B0-740F-4DED-946F-5EE65D88ED76}"/>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B5D27BE1-C206-4DDE-977B-CC88FD46DC4F}"/>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9F5DCD79-ACD0-4193-874B-A6E937010597}"/>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01295FB-FC07-472B-92DD-9E530A14BE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945DD6F-AD46-4F35-96EE-FD20DC80ED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CA7535C-5067-4718-B894-FFB8099200F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ABAB250-E887-4D35-9B9C-04E28D2356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AD11C36-DD34-431D-AC11-AC153F2D3D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66" name="楕円 765">
          <a:extLst>
            <a:ext uri="{FF2B5EF4-FFF2-40B4-BE49-F238E27FC236}">
              <a16:creationId xmlns:a16="http://schemas.microsoft.com/office/drawing/2014/main" id="{BA95272E-10EA-4D39-BA2E-E4E8E8390EFF}"/>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D50BB81D-FED1-4548-90B2-4AF9E856E7AD}"/>
            </a:ext>
          </a:extLst>
        </xdr:cNvPr>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68" name="楕円 767">
          <a:extLst>
            <a:ext uri="{FF2B5EF4-FFF2-40B4-BE49-F238E27FC236}">
              <a16:creationId xmlns:a16="http://schemas.microsoft.com/office/drawing/2014/main" id="{825460B3-1620-48B7-87A6-BA776933796E}"/>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83820</xdr:rowOff>
    </xdr:to>
    <xdr:cxnSp macro="">
      <xdr:nvCxnSpPr>
        <xdr:cNvPr id="769" name="直線コネクタ 768">
          <a:extLst>
            <a:ext uri="{FF2B5EF4-FFF2-40B4-BE49-F238E27FC236}">
              <a16:creationId xmlns:a16="http://schemas.microsoft.com/office/drawing/2014/main" id="{CCC75DC2-8592-45C9-9C4C-07037D320FA0}"/>
            </a:ext>
          </a:extLst>
        </xdr:cNvPr>
        <xdr:cNvCxnSpPr/>
      </xdr:nvCxnSpPr>
      <xdr:spPr>
        <a:xfrm>
          <a:off x="15481300" y="14119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153851</xdr:rowOff>
    </xdr:from>
    <xdr:to>
      <xdr:col>76</xdr:col>
      <xdr:colOff>165100</xdr:colOff>
      <xdr:row>82</xdr:row>
      <xdr:rowOff>84001</xdr:rowOff>
    </xdr:to>
    <xdr:sp macro="" textlink="">
      <xdr:nvSpPr>
        <xdr:cNvPr id="770" name="楕円 769">
          <a:extLst>
            <a:ext uri="{FF2B5EF4-FFF2-40B4-BE49-F238E27FC236}">
              <a16:creationId xmlns:a16="http://schemas.microsoft.com/office/drawing/2014/main" id="{7195D01E-F163-474A-8FFD-64B45E97CA63}"/>
            </a:ext>
          </a:extLst>
        </xdr:cNvPr>
        <xdr:cNvSpPr/>
      </xdr:nvSpPr>
      <xdr:spPr>
        <a:xfrm>
          <a:off x="14541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33201</xdr:rowOff>
    </xdr:from>
    <xdr:to>
      <xdr:col>81</xdr:col>
      <xdr:colOff>50800</xdr:colOff>
      <xdr:row>82</xdr:row>
      <xdr:rowOff>60961</xdr:rowOff>
    </xdr:to>
    <xdr:cxnSp macro="">
      <xdr:nvCxnSpPr>
        <xdr:cNvPr id="771" name="直線コネクタ 770">
          <a:extLst>
            <a:ext uri="{FF2B5EF4-FFF2-40B4-BE49-F238E27FC236}">
              <a16:creationId xmlns:a16="http://schemas.microsoft.com/office/drawing/2014/main" id="{EA076E49-24B0-433B-A928-9909283AAC13}"/>
            </a:ext>
          </a:extLst>
        </xdr:cNvPr>
        <xdr:cNvCxnSpPr/>
      </xdr:nvCxnSpPr>
      <xdr:spPr>
        <a:xfrm>
          <a:off x="14592300" y="140921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772" name="楕円 771">
          <a:extLst>
            <a:ext uri="{FF2B5EF4-FFF2-40B4-BE49-F238E27FC236}">
              <a16:creationId xmlns:a16="http://schemas.microsoft.com/office/drawing/2014/main" id="{943B6282-738F-48F1-8B36-8014828A8737}"/>
            </a:ext>
          </a:extLst>
        </xdr:cNvPr>
        <xdr:cNvSpPr/>
      </xdr:nvSpPr>
      <xdr:spPr>
        <a:xfrm>
          <a:off x="13652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33201</xdr:rowOff>
    </xdr:to>
    <xdr:cxnSp macro="">
      <xdr:nvCxnSpPr>
        <xdr:cNvPr id="773" name="直線コネクタ 772">
          <a:extLst>
            <a:ext uri="{FF2B5EF4-FFF2-40B4-BE49-F238E27FC236}">
              <a16:creationId xmlns:a16="http://schemas.microsoft.com/office/drawing/2014/main" id="{E1803402-2DA8-44D9-A6A6-FAE95819DFE5}"/>
            </a:ext>
          </a:extLst>
        </xdr:cNvPr>
        <xdr:cNvCxnSpPr/>
      </xdr:nvCxnSpPr>
      <xdr:spPr>
        <a:xfrm>
          <a:off x="13703300" y="140349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774" name="楕円 773">
          <a:extLst>
            <a:ext uri="{FF2B5EF4-FFF2-40B4-BE49-F238E27FC236}">
              <a16:creationId xmlns:a16="http://schemas.microsoft.com/office/drawing/2014/main" id="{96FDD58A-2DEB-4246-BFA8-1F0F54554D46}"/>
            </a:ext>
          </a:extLst>
        </xdr:cNvPr>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83820</xdr:rowOff>
    </xdr:to>
    <xdr:cxnSp macro="">
      <xdr:nvCxnSpPr>
        <xdr:cNvPr id="775" name="直線コネクタ 774">
          <a:extLst>
            <a:ext uri="{FF2B5EF4-FFF2-40B4-BE49-F238E27FC236}">
              <a16:creationId xmlns:a16="http://schemas.microsoft.com/office/drawing/2014/main" id="{B53CE934-2E18-4400-A2E3-4DC9B8B3F14B}"/>
            </a:ext>
          </a:extLst>
        </xdr:cNvPr>
        <xdr:cNvCxnSpPr/>
      </xdr:nvCxnSpPr>
      <xdr:spPr>
        <a:xfrm flipV="1">
          <a:off x="12814300" y="140349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a:extLst>
            <a:ext uri="{FF2B5EF4-FFF2-40B4-BE49-F238E27FC236}">
              <a16:creationId xmlns:a16="http://schemas.microsoft.com/office/drawing/2014/main" id="{B5780520-376C-4CDF-87DD-182184BDC400}"/>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a:extLst>
            <a:ext uri="{FF2B5EF4-FFF2-40B4-BE49-F238E27FC236}">
              <a16:creationId xmlns:a16="http://schemas.microsoft.com/office/drawing/2014/main" id="{9398AC2F-7083-4909-801E-6DCB7F0210BC}"/>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a16="http://schemas.microsoft.com/office/drawing/2014/main" id="{135D409D-90E0-498E-A539-FAE34AC1B2CE}"/>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a16="http://schemas.microsoft.com/office/drawing/2014/main" id="{E6829A1E-9DED-493F-9935-AEA254CE95F5}"/>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780" name="n_1mainValue【消防施設】&#10;有形固定資産減価償却率">
          <a:extLst>
            <a:ext uri="{FF2B5EF4-FFF2-40B4-BE49-F238E27FC236}">
              <a16:creationId xmlns:a16="http://schemas.microsoft.com/office/drawing/2014/main" id="{623D4315-C566-4EE1-BE52-28E9ED0BFF27}"/>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100528</xdr:rowOff>
    </xdr:from>
    <xdr:ext cx="405111" cy="259045"/>
    <xdr:sp macro="" textlink="">
      <xdr:nvSpPr>
        <xdr:cNvPr id="781" name="n_2mainValue【消防施設】&#10;有形固定資産減価償却率">
          <a:extLst>
            <a:ext uri="{FF2B5EF4-FFF2-40B4-BE49-F238E27FC236}">
              <a16:creationId xmlns:a16="http://schemas.microsoft.com/office/drawing/2014/main" id="{E4B53C63-5552-4840-BF39-26C552C51D45}"/>
            </a:ext>
          </a:extLst>
        </xdr:cNvPr>
        <xdr:cNvSpPr txBox="1"/>
      </xdr:nvSpPr>
      <xdr:spPr>
        <a:xfrm>
          <a:off x="14389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43378</xdr:rowOff>
    </xdr:from>
    <xdr:ext cx="405111" cy="259045"/>
    <xdr:sp macro="" textlink="">
      <xdr:nvSpPr>
        <xdr:cNvPr id="782" name="n_3mainValue【消防施設】&#10;有形固定資産減価償却率">
          <a:extLst>
            <a:ext uri="{FF2B5EF4-FFF2-40B4-BE49-F238E27FC236}">
              <a16:creationId xmlns:a16="http://schemas.microsoft.com/office/drawing/2014/main" id="{631BCB98-0CB1-48B4-92D0-84D8CA290AD9}"/>
            </a:ext>
          </a:extLst>
        </xdr:cNvPr>
        <xdr:cNvSpPr txBox="1"/>
      </xdr:nvSpPr>
      <xdr:spPr>
        <a:xfrm>
          <a:off x="13500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783" name="n_4mainValue【消防施設】&#10;有形固定資産減価償却率">
          <a:extLst>
            <a:ext uri="{FF2B5EF4-FFF2-40B4-BE49-F238E27FC236}">
              <a16:creationId xmlns:a16="http://schemas.microsoft.com/office/drawing/2014/main" id="{1288A947-E066-4530-9EE1-7E929C9E18B2}"/>
            </a:ext>
          </a:extLst>
        </xdr:cNvPr>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88463F90-7FFD-4F2D-B63C-48318CB0D0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4848897D-B0A3-4DAB-8E81-E2EC0EBA44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4AB481F-B113-4BC7-AC0E-433A082C46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56F9BC-84AF-4E8C-947F-96B4545A1A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95E4EE61-A9F6-418E-B955-9C0886804C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55625AA3-D507-4A65-A8E4-E5D22AD87E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6E35D8F-D2B4-47AA-9194-0AB28817E6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6507E73-15C7-4979-8E5A-99207471A4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469CF13-3F3F-42B0-A76C-A64B258D9B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3C187631-83AA-48CD-B02D-E28919BA34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1F6004FC-715F-48FE-B68B-2797940356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BE5E8D8A-2F60-4AF0-B9BE-B3DA1E167E6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BE16A2BD-42C2-437D-9B9D-0E138EE7F4B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A6063267-4DA5-46EE-AA7D-90CFF77D95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B812AF82-C4CE-4430-AFF9-213590BC658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C7DDC2C9-480B-4D25-84AB-160D133780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6378110F-7D91-47F1-B4DA-F48940C062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835897C-D054-4566-8936-36A82E1D93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F96A6A84-FE5A-4311-9D0A-208F3BFC17D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C59B1A3C-565A-4621-9C90-12F6F2EEB0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3EF58395-023D-4F83-B833-C380418EAF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B86BAC8B-A7AF-41E9-BFD9-3F185826C2E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E0025791-31E0-4BDA-9696-97C0C5C570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B55DDD29-D1C3-4E00-B040-013ACBED47FF}"/>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C6D070CD-8415-4176-BA8A-965E2D424BA5}"/>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99C650B6-F159-4506-ABEB-BF581443D08D}"/>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4686A5B8-BD44-49FE-8860-116D4B9EB9F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78485287-288E-402C-941F-6236E04B3C22}"/>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681328A1-FE26-4E3B-9C38-46382D31044D}"/>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3F9F660E-A8F1-4807-88C2-6B014145B536}"/>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6A6DC3C6-7A65-42EE-9FF8-73DE8AE23735}"/>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29969FCD-97BE-4800-AC3C-96D8BD7806CE}"/>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CF99D079-A61A-4467-9DE3-908CAA4D6215}"/>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ADEED252-B66F-4941-B3AA-058E936C88AB}"/>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F0D9C44-A2D8-4087-A22F-CCA235EA82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6443465-68F6-4C41-8D80-0969D3C5D4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48E6427-F011-435C-BDFE-792A8CEE6D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C4F3E15-CE73-4380-B0D4-7F964B8172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E1F80321-77B9-4E85-840E-066C7CABB4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3" name="楕円 822">
          <a:extLst>
            <a:ext uri="{FF2B5EF4-FFF2-40B4-BE49-F238E27FC236}">
              <a16:creationId xmlns:a16="http://schemas.microsoft.com/office/drawing/2014/main" id="{90405776-88CF-4F93-B60C-C817897CEF01}"/>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57166</xdr:rowOff>
    </xdr:from>
    <xdr:ext cx="469744" cy="259045"/>
    <xdr:sp macro="" textlink="">
      <xdr:nvSpPr>
        <xdr:cNvPr id="824" name="【消防施設】&#10;一人当たり面積該当値テキスト">
          <a:extLst>
            <a:ext uri="{FF2B5EF4-FFF2-40B4-BE49-F238E27FC236}">
              <a16:creationId xmlns:a16="http://schemas.microsoft.com/office/drawing/2014/main" id="{24E0484E-9CE7-4397-BD24-020BE6437FD7}"/>
            </a:ext>
          </a:extLst>
        </xdr:cNvPr>
        <xdr:cNvSpPr txBox="1"/>
      </xdr:nvSpPr>
      <xdr:spPr>
        <a:xfrm>
          <a:off x="22199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86361</xdr:rowOff>
    </xdr:from>
    <xdr:to>
      <xdr:col>112</xdr:col>
      <xdr:colOff>38100</xdr:colOff>
      <xdr:row>83</xdr:row>
      <xdr:rowOff>16511</xdr:rowOff>
    </xdr:to>
    <xdr:sp macro="" textlink="">
      <xdr:nvSpPr>
        <xdr:cNvPr id="825" name="楕円 824">
          <a:extLst>
            <a:ext uri="{FF2B5EF4-FFF2-40B4-BE49-F238E27FC236}">
              <a16:creationId xmlns:a16="http://schemas.microsoft.com/office/drawing/2014/main" id="{D7106D51-5369-4B46-8067-A62EE6500D52}"/>
            </a:ext>
          </a:extLst>
        </xdr:cNvPr>
        <xdr:cNvSpPr/>
      </xdr:nvSpPr>
      <xdr:spPr>
        <a:xfrm>
          <a:off x="2127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137161</xdr:rowOff>
    </xdr:to>
    <xdr:cxnSp macro="">
      <xdr:nvCxnSpPr>
        <xdr:cNvPr id="826" name="直線コネクタ 825">
          <a:extLst>
            <a:ext uri="{FF2B5EF4-FFF2-40B4-BE49-F238E27FC236}">
              <a16:creationId xmlns:a16="http://schemas.microsoft.com/office/drawing/2014/main" id="{D2A550F7-CFB8-4BF8-B16C-935E638CAC19}"/>
            </a:ext>
          </a:extLst>
        </xdr:cNvPr>
        <xdr:cNvCxnSpPr/>
      </xdr:nvCxnSpPr>
      <xdr:spPr>
        <a:xfrm flipV="1">
          <a:off x="21323300" y="14188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86361</xdr:rowOff>
    </xdr:from>
    <xdr:to>
      <xdr:col>107</xdr:col>
      <xdr:colOff>101600</xdr:colOff>
      <xdr:row>83</xdr:row>
      <xdr:rowOff>16511</xdr:rowOff>
    </xdr:to>
    <xdr:sp macro="" textlink="">
      <xdr:nvSpPr>
        <xdr:cNvPr id="827" name="楕円 826">
          <a:extLst>
            <a:ext uri="{FF2B5EF4-FFF2-40B4-BE49-F238E27FC236}">
              <a16:creationId xmlns:a16="http://schemas.microsoft.com/office/drawing/2014/main" id="{77184169-49AC-4797-AD72-9D04A609A2CD}"/>
            </a:ext>
          </a:extLst>
        </xdr:cNvPr>
        <xdr:cNvSpPr/>
      </xdr:nvSpPr>
      <xdr:spPr>
        <a:xfrm>
          <a:off x="2038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137161</xdr:rowOff>
    </xdr:from>
    <xdr:to>
      <xdr:col>111</xdr:col>
      <xdr:colOff>177800</xdr:colOff>
      <xdr:row>82</xdr:row>
      <xdr:rowOff>137161</xdr:rowOff>
    </xdr:to>
    <xdr:cxnSp macro="">
      <xdr:nvCxnSpPr>
        <xdr:cNvPr id="828" name="直線コネクタ 827">
          <a:extLst>
            <a:ext uri="{FF2B5EF4-FFF2-40B4-BE49-F238E27FC236}">
              <a16:creationId xmlns:a16="http://schemas.microsoft.com/office/drawing/2014/main" id="{F243E1C3-80C7-4CB3-ADC2-85F5EAE9FCE8}"/>
            </a:ext>
          </a:extLst>
        </xdr:cNvPr>
        <xdr:cNvCxnSpPr/>
      </xdr:nvCxnSpPr>
      <xdr:spPr>
        <a:xfrm>
          <a:off x="20434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86361</xdr:rowOff>
    </xdr:from>
    <xdr:to>
      <xdr:col>102</xdr:col>
      <xdr:colOff>165100</xdr:colOff>
      <xdr:row>83</xdr:row>
      <xdr:rowOff>16511</xdr:rowOff>
    </xdr:to>
    <xdr:sp macro="" textlink="">
      <xdr:nvSpPr>
        <xdr:cNvPr id="829" name="楕円 828">
          <a:extLst>
            <a:ext uri="{FF2B5EF4-FFF2-40B4-BE49-F238E27FC236}">
              <a16:creationId xmlns:a16="http://schemas.microsoft.com/office/drawing/2014/main" id="{A800EB1A-3E85-4C6D-9F3C-810C8AC11673}"/>
            </a:ext>
          </a:extLst>
        </xdr:cNvPr>
        <xdr:cNvSpPr/>
      </xdr:nvSpPr>
      <xdr:spPr>
        <a:xfrm>
          <a:off x="19494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137161</xdr:rowOff>
    </xdr:from>
    <xdr:to>
      <xdr:col>107</xdr:col>
      <xdr:colOff>50800</xdr:colOff>
      <xdr:row>82</xdr:row>
      <xdr:rowOff>137161</xdr:rowOff>
    </xdr:to>
    <xdr:cxnSp macro="">
      <xdr:nvCxnSpPr>
        <xdr:cNvPr id="830" name="直線コネクタ 829">
          <a:extLst>
            <a:ext uri="{FF2B5EF4-FFF2-40B4-BE49-F238E27FC236}">
              <a16:creationId xmlns:a16="http://schemas.microsoft.com/office/drawing/2014/main" id="{F397896F-178F-4F11-AF1D-55290D69205C}"/>
            </a:ext>
          </a:extLst>
        </xdr:cNvPr>
        <xdr:cNvCxnSpPr/>
      </xdr:nvCxnSpPr>
      <xdr:spPr>
        <a:xfrm>
          <a:off x="19545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31" name="楕円 830">
          <a:extLst>
            <a:ext uri="{FF2B5EF4-FFF2-40B4-BE49-F238E27FC236}">
              <a16:creationId xmlns:a16="http://schemas.microsoft.com/office/drawing/2014/main" id="{952887EC-8276-4C75-8636-9BEBCCA0CEA0}"/>
            </a:ext>
          </a:extLst>
        </xdr:cNvPr>
        <xdr:cNvSpPr/>
      </xdr:nvSpPr>
      <xdr:spPr>
        <a:xfrm>
          <a:off x="18605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137161</xdr:rowOff>
    </xdr:from>
    <xdr:to>
      <xdr:col>102</xdr:col>
      <xdr:colOff>114300</xdr:colOff>
      <xdr:row>82</xdr:row>
      <xdr:rowOff>137161</xdr:rowOff>
    </xdr:to>
    <xdr:cxnSp macro="">
      <xdr:nvCxnSpPr>
        <xdr:cNvPr id="832" name="直線コネクタ 831">
          <a:extLst>
            <a:ext uri="{FF2B5EF4-FFF2-40B4-BE49-F238E27FC236}">
              <a16:creationId xmlns:a16="http://schemas.microsoft.com/office/drawing/2014/main" id="{221FB8C1-1F5F-4C82-8841-950F7F7A6FCA}"/>
            </a:ext>
          </a:extLst>
        </xdr:cNvPr>
        <xdr:cNvCxnSpPr/>
      </xdr:nvCxnSpPr>
      <xdr:spPr>
        <a:xfrm>
          <a:off x="18656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293290E5-0B09-4423-A4FB-DA6F57B22291}"/>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43149018-F5D3-4B96-8483-AC007A08054B}"/>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EFB9820F-99FD-46CC-BB76-FA4EC2C74B8A}"/>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214D6020-4D68-483D-BCAC-AAFC3453C348}"/>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7638</xdr:rowOff>
    </xdr:from>
    <xdr:ext cx="469744" cy="259045"/>
    <xdr:sp macro="" textlink="">
      <xdr:nvSpPr>
        <xdr:cNvPr id="837" name="n_1mainValue【消防施設】&#10;一人当たり面積">
          <a:extLst>
            <a:ext uri="{FF2B5EF4-FFF2-40B4-BE49-F238E27FC236}">
              <a16:creationId xmlns:a16="http://schemas.microsoft.com/office/drawing/2014/main" id="{A19A3ED2-EE1B-402C-AB06-82BA7795DD2F}"/>
            </a:ext>
          </a:extLst>
        </xdr:cNvPr>
        <xdr:cNvSpPr txBox="1"/>
      </xdr:nvSpPr>
      <xdr:spPr>
        <a:xfrm>
          <a:off x="210757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7638</xdr:rowOff>
    </xdr:from>
    <xdr:ext cx="469744" cy="259045"/>
    <xdr:sp macro="" textlink="">
      <xdr:nvSpPr>
        <xdr:cNvPr id="838" name="n_2mainValue【消防施設】&#10;一人当たり面積">
          <a:extLst>
            <a:ext uri="{FF2B5EF4-FFF2-40B4-BE49-F238E27FC236}">
              <a16:creationId xmlns:a16="http://schemas.microsoft.com/office/drawing/2014/main" id="{29367F39-2057-4249-AA19-5ECF2C11B626}"/>
            </a:ext>
          </a:extLst>
        </xdr:cNvPr>
        <xdr:cNvSpPr txBox="1"/>
      </xdr:nvSpPr>
      <xdr:spPr>
        <a:xfrm>
          <a:off x="20199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7638</xdr:rowOff>
    </xdr:from>
    <xdr:ext cx="469744" cy="259045"/>
    <xdr:sp macro="" textlink="">
      <xdr:nvSpPr>
        <xdr:cNvPr id="839" name="n_3mainValue【消防施設】&#10;一人当たり面積">
          <a:extLst>
            <a:ext uri="{FF2B5EF4-FFF2-40B4-BE49-F238E27FC236}">
              <a16:creationId xmlns:a16="http://schemas.microsoft.com/office/drawing/2014/main" id="{00E18653-9725-4B38-82B8-8981E9494EDB}"/>
            </a:ext>
          </a:extLst>
        </xdr:cNvPr>
        <xdr:cNvSpPr txBox="1"/>
      </xdr:nvSpPr>
      <xdr:spPr>
        <a:xfrm>
          <a:off x="19310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40" name="n_4mainValue【消防施設】&#10;一人当たり面積">
          <a:extLst>
            <a:ext uri="{FF2B5EF4-FFF2-40B4-BE49-F238E27FC236}">
              <a16:creationId xmlns:a16="http://schemas.microsoft.com/office/drawing/2014/main" id="{BD68FACC-00CA-4A6B-ADB8-BEFB726812A5}"/>
            </a:ext>
          </a:extLst>
        </xdr:cNvPr>
        <xdr:cNvSpPr txBox="1"/>
      </xdr:nvSpPr>
      <xdr:spPr>
        <a:xfrm>
          <a:off x="18421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BD0D0A94-EAA2-4408-9D83-EA8CC87DD4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AEE52B73-1783-429A-8A73-8A44034D9A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E96402F0-BAE9-4E15-B710-513A244CFA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344861A6-A039-4150-9EC6-9CD5656170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BC07E3B6-5FE2-4C6F-993D-7806254ECC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C1DE6AFD-B666-449C-8018-6E89277BC8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3A70812-7C05-4D9A-BDBF-015D3E8053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D8775AD9-55C0-4234-BAB0-1DB6AC797F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F4A292AE-2271-4A06-81E2-F77883A8E5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50AD8146-AA2D-4546-A258-C0FE11C2CE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1E66F490-F798-4F49-846D-BEC73B8ECE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A42DD084-72DB-4EBC-9A3B-D2B1FD4FCEA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FF7CE404-6148-4578-952A-2E03F5D144E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42440EB9-947E-4AFB-BB05-4837BBE1284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B741BE02-4696-464B-8E53-02F2730454C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F4E9C325-B5F5-43C2-A47E-81465FE29B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E6BEE881-8E6E-4E1D-94B5-BDC6616849E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7638AB85-6198-4782-A65D-0D4CD684AF1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8EBE6341-E10C-41B9-9C17-364D56B231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1E4A1EF-CB48-474C-99F3-42D8A463A80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6CF92C45-9CB3-436E-B1F4-CDDF917002D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AFBD372C-3576-4101-9F87-9C60475600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CC3C3A71-821A-4AE5-A458-5587FF674CC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F3781BCF-AD70-4967-8E79-7B60701A47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27DEFC5-F260-4691-ABD4-501AD1179EDC}"/>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3C7108D6-BFCC-4A48-8BD6-65B298592C79}"/>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10FEF229-47D0-4075-AD54-824C89F9D735}"/>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65B10C02-BDC0-433A-8ED9-F64EB0C8AB4A}"/>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76630FC5-2925-400F-A557-69550CF58B21}"/>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D2593358-B1C8-4BCD-BD0A-071AB51340E8}"/>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A7A89815-8F92-4B03-831E-160A7193FE3D}"/>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A584E06A-8E1E-46F4-B089-7AE0E049317A}"/>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0C77C468-5590-423F-8617-E7CC546339F4}"/>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8418B91F-89E8-46BD-BC29-390D6E119F8A}"/>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AB4FAA70-C831-44B8-8576-86DF4EB7FEC6}"/>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EB71BF9-9933-4756-8A1F-F88D6F360A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8B0AEF1-E201-464A-8A03-3CD323F6F6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85321DB-31EA-4A2D-A3CF-6349A0EFBB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CEB7278-3E7A-4828-9A75-E2C89D6F0C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E794659-BAE7-4C75-AEA5-0148A3EA90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81" name="楕円 880">
          <a:extLst>
            <a:ext uri="{FF2B5EF4-FFF2-40B4-BE49-F238E27FC236}">
              <a16:creationId xmlns:a16="http://schemas.microsoft.com/office/drawing/2014/main" id="{AD284879-FEEE-4C95-A19A-04C9A7F66275}"/>
            </a:ext>
          </a:extLst>
        </xdr:cNvPr>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82" name="【庁舎】&#10;有形固定資産減価償却率該当値テキスト">
          <a:extLst>
            <a:ext uri="{FF2B5EF4-FFF2-40B4-BE49-F238E27FC236}">
              <a16:creationId xmlns:a16="http://schemas.microsoft.com/office/drawing/2014/main" id="{C3D98E9A-7BD0-47BA-9FD6-D5B138D5F352}"/>
            </a:ext>
          </a:extLst>
        </xdr:cNvPr>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883" name="楕円 882">
          <a:extLst>
            <a:ext uri="{FF2B5EF4-FFF2-40B4-BE49-F238E27FC236}">
              <a16:creationId xmlns:a16="http://schemas.microsoft.com/office/drawing/2014/main" id="{E7E013AF-87A0-43C6-B4E4-B041D1EA840D}"/>
            </a:ext>
          </a:extLst>
        </xdr:cNvPr>
        <xdr:cNvSpPr/>
      </xdr:nvSpPr>
      <xdr:spPr>
        <a:xfrm>
          <a:off x="15430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105</xdr:row>
      <xdr:rowOff>1905</xdr:rowOff>
    </xdr:to>
    <xdr:cxnSp macro="">
      <xdr:nvCxnSpPr>
        <xdr:cNvPr id="884" name="直線コネクタ 883">
          <a:extLst>
            <a:ext uri="{FF2B5EF4-FFF2-40B4-BE49-F238E27FC236}">
              <a16:creationId xmlns:a16="http://schemas.microsoft.com/office/drawing/2014/main" id="{9D596714-9768-478C-B942-C96567AFA70C}"/>
            </a:ext>
          </a:extLst>
        </xdr:cNvPr>
        <xdr:cNvCxnSpPr/>
      </xdr:nvCxnSpPr>
      <xdr:spPr>
        <a:xfrm>
          <a:off x="15481300" y="17962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885" name="楕円 884">
          <a:extLst>
            <a:ext uri="{FF2B5EF4-FFF2-40B4-BE49-F238E27FC236}">
              <a16:creationId xmlns:a16="http://schemas.microsoft.com/office/drawing/2014/main" id="{79BAB90B-100E-4B8B-9BF2-5223CBAE335D}"/>
            </a:ext>
          </a:extLst>
        </xdr:cNvPr>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131445</xdr:rowOff>
    </xdr:to>
    <xdr:cxnSp macro="">
      <xdr:nvCxnSpPr>
        <xdr:cNvPr id="886" name="直線コネクタ 885">
          <a:extLst>
            <a:ext uri="{FF2B5EF4-FFF2-40B4-BE49-F238E27FC236}">
              <a16:creationId xmlns:a16="http://schemas.microsoft.com/office/drawing/2014/main" id="{0BD1C6F0-C6D9-4421-8285-D01CEE79CA42}"/>
            </a:ext>
          </a:extLst>
        </xdr:cNvPr>
        <xdr:cNvCxnSpPr/>
      </xdr:nvCxnSpPr>
      <xdr:spPr>
        <a:xfrm>
          <a:off x="14592300" y="17897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887" name="楕円 886">
          <a:extLst>
            <a:ext uri="{FF2B5EF4-FFF2-40B4-BE49-F238E27FC236}">
              <a16:creationId xmlns:a16="http://schemas.microsoft.com/office/drawing/2014/main" id="{C3FB4DE2-D25F-4603-A431-8952D4EA46B4}"/>
            </a:ext>
          </a:extLst>
        </xdr:cNvPr>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105</xdr:row>
      <xdr:rowOff>17145</xdr:rowOff>
    </xdr:to>
    <xdr:cxnSp macro="">
      <xdr:nvCxnSpPr>
        <xdr:cNvPr id="888" name="直線コネクタ 887">
          <a:extLst>
            <a:ext uri="{FF2B5EF4-FFF2-40B4-BE49-F238E27FC236}">
              <a16:creationId xmlns:a16="http://schemas.microsoft.com/office/drawing/2014/main" id="{F0E30CDC-A162-4EC3-B159-A7B2AD21270A}"/>
            </a:ext>
          </a:extLst>
        </xdr:cNvPr>
        <xdr:cNvCxnSpPr/>
      </xdr:nvCxnSpPr>
      <xdr:spPr>
        <a:xfrm flipV="1">
          <a:off x="13703300" y="1789747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141605</xdr:rowOff>
    </xdr:from>
    <xdr:to>
      <xdr:col>67</xdr:col>
      <xdr:colOff>101600</xdr:colOff>
      <xdr:row>105</xdr:row>
      <xdr:rowOff>71755</xdr:rowOff>
    </xdr:to>
    <xdr:sp macro="" textlink="">
      <xdr:nvSpPr>
        <xdr:cNvPr id="889" name="楕円 888">
          <a:extLst>
            <a:ext uri="{FF2B5EF4-FFF2-40B4-BE49-F238E27FC236}">
              <a16:creationId xmlns:a16="http://schemas.microsoft.com/office/drawing/2014/main" id="{5855CC40-2498-4CA1-BE57-8A1951D09DF7}"/>
            </a:ext>
          </a:extLst>
        </xdr:cNvPr>
        <xdr:cNvSpPr/>
      </xdr:nvSpPr>
      <xdr:spPr>
        <a:xfrm>
          <a:off x="12763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17145</xdr:rowOff>
    </xdr:from>
    <xdr:to>
      <xdr:col>71</xdr:col>
      <xdr:colOff>177800</xdr:colOff>
      <xdr:row>105</xdr:row>
      <xdr:rowOff>20955</xdr:rowOff>
    </xdr:to>
    <xdr:cxnSp macro="">
      <xdr:nvCxnSpPr>
        <xdr:cNvPr id="890" name="直線コネクタ 889">
          <a:extLst>
            <a:ext uri="{FF2B5EF4-FFF2-40B4-BE49-F238E27FC236}">
              <a16:creationId xmlns:a16="http://schemas.microsoft.com/office/drawing/2014/main" id="{D113F792-4D94-4555-B640-A4B3655556A6}"/>
            </a:ext>
          </a:extLst>
        </xdr:cNvPr>
        <xdr:cNvCxnSpPr/>
      </xdr:nvCxnSpPr>
      <xdr:spPr>
        <a:xfrm flipV="1">
          <a:off x="12814300" y="1801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D6315E13-35F5-4045-8F96-08164729FF45}"/>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6A1A1C53-6188-45D8-A168-72504F3DAEBF}"/>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565CB177-8FD9-4C2A-AAFB-EDE48B5AE47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5243B724-EABB-4216-9AA2-D0D2ED05D0B3}"/>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1922</xdr:rowOff>
    </xdr:from>
    <xdr:ext cx="405111" cy="259045"/>
    <xdr:sp macro="" textlink="">
      <xdr:nvSpPr>
        <xdr:cNvPr id="895" name="n_1mainValue【庁舎】&#10;有形固定資産減価償却率">
          <a:extLst>
            <a:ext uri="{FF2B5EF4-FFF2-40B4-BE49-F238E27FC236}">
              <a16:creationId xmlns:a16="http://schemas.microsoft.com/office/drawing/2014/main" id="{B2E680CF-9A1E-4A7D-ACDD-B00A1F991C9D}"/>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896" name="n_2mainValue【庁舎】&#10;有形固定資産減価償却率">
          <a:extLst>
            <a:ext uri="{FF2B5EF4-FFF2-40B4-BE49-F238E27FC236}">
              <a16:creationId xmlns:a16="http://schemas.microsoft.com/office/drawing/2014/main" id="{9512D1A2-6CA7-4AF3-8248-D5A96D5028E9}"/>
            </a:ext>
          </a:extLst>
        </xdr:cNvPr>
        <xdr:cNvSpPr txBox="1"/>
      </xdr:nvSpPr>
      <xdr:spPr>
        <a:xfrm>
          <a:off x="14389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59072</xdr:rowOff>
    </xdr:from>
    <xdr:ext cx="405111" cy="259045"/>
    <xdr:sp macro="" textlink="">
      <xdr:nvSpPr>
        <xdr:cNvPr id="897" name="n_3mainValue【庁舎】&#10;有形固定資産減価償却率">
          <a:extLst>
            <a:ext uri="{FF2B5EF4-FFF2-40B4-BE49-F238E27FC236}">
              <a16:creationId xmlns:a16="http://schemas.microsoft.com/office/drawing/2014/main" id="{5E66E065-34D3-46E1-A5B8-632827773125}"/>
            </a:ext>
          </a:extLst>
        </xdr:cNvPr>
        <xdr:cNvSpPr txBox="1"/>
      </xdr:nvSpPr>
      <xdr:spPr>
        <a:xfrm>
          <a:off x="13500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62882</xdr:rowOff>
    </xdr:from>
    <xdr:ext cx="405111" cy="259045"/>
    <xdr:sp macro="" textlink="">
      <xdr:nvSpPr>
        <xdr:cNvPr id="898" name="n_4mainValue【庁舎】&#10;有形固定資産減価償却率">
          <a:extLst>
            <a:ext uri="{FF2B5EF4-FFF2-40B4-BE49-F238E27FC236}">
              <a16:creationId xmlns:a16="http://schemas.microsoft.com/office/drawing/2014/main" id="{43E0E9BA-2604-409D-8565-0C3418EA8996}"/>
            </a:ext>
          </a:extLst>
        </xdr:cNvPr>
        <xdr:cNvSpPr txBox="1"/>
      </xdr:nvSpPr>
      <xdr:spPr>
        <a:xfrm>
          <a:off x="12611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800C4620-40A8-4F1A-9ED7-C35C7410F0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9E12394C-AA64-4BE1-9584-AA6372EC6C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719360EB-E170-4DB8-B6C4-05EF04287C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9608FE68-0060-4822-B051-6C24F96809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282408E-B19D-4FD0-9020-942EAF42EA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855AC7BD-1F12-4B16-89C2-7FE88516A9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DC5318D4-4446-483E-9A07-5A80C0F259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D75A195C-1CF9-4103-B0A7-C1B53A23FE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9848A77A-3B66-496F-BBD7-63B3963373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289FB586-887B-4A13-BF96-ABBFBD068C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2A20877A-1688-4C62-93CF-82C0A227901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9BDABE4D-30D4-468D-A505-5D456B34F29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6F629560-5AA3-4A80-955B-AB9EDE6ADE8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DA3479BF-544A-463C-B6FE-CCBD06C2ADD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2B354411-7D61-4B31-91E6-ACB83589C4C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CC589755-A71F-42F9-B699-7D4B9276BD2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8FD492FF-438E-4BE7-9160-83906CAABEE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240FC3CA-DF78-4327-B622-43E889DEEF7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2E815A56-AAC2-48AE-B8F0-B819398D6C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748B4F59-BD30-44BF-BC9B-07CF4398EE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50396E9A-0D24-44AC-9D72-7AE7987ECD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DD62800B-43BC-4753-A5D3-EAFEE47EF35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F3A9A0B6-7AF4-4731-A625-50F77354D2CB}"/>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B7C94E6C-6EFC-43AF-847A-554CE3A344AB}"/>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AE5B26AF-6336-4B2C-8FD5-8F8A2E631791}"/>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2127088E-CB98-4568-8B08-E8A400359304}"/>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EAA6E1B1-CA13-491B-9D06-FB93D1AB998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859A01B3-4C34-47D1-A3ED-D136B5E514E2}"/>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DE367A43-3FE3-4AFC-8C2C-5086F883E6A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55BFC1CF-D1FA-4891-A469-37C3BD79BBC2}"/>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D3A11B01-29FA-48BA-81F1-F48B654173B3}"/>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C9EEFFFD-508D-4BAB-9B87-FEE2621D0303}"/>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FE9E5BB-645F-4D86-883A-783AF7A285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CEECD01-393A-42C8-99A7-3B35E6EB26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9566D688-1EE5-4C1B-9D41-0EDFE9896A6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96CC2A8-5B7A-4F19-9A0C-067E60441F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8D1448D-5C9C-4B6A-8255-316493DE9B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936" name="楕円 935">
          <a:extLst>
            <a:ext uri="{FF2B5EF4-FFF2-40B4-BE49-F238E27FC236}">
              <a16:creationId xmlns:a16="http://schemas.microsoft.com/office/drawing/2014/main" id="{2FDD4579-EC5E-4F95-B898-EF5A36666B26}"/>
            </a:ext>
          </a:extLst>
        </xdr:cNvPr>
        <xdr:cNvSpPr/>
      </xdr:nvSpPr>
      <xdr:spPr>
        <a:xfrm>
          <a:off x="22110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92981</xdr:rowOff>
    </xdr:from>
    <xdr:ext cx="469744" cy="259045"/>
    <xdr:sp macro="" textlink="">
      <xdr:nvSpPr>
        <xdr:cNvPr id="937" name="【庁舎】&#10;一人当たり面積該当値テキスト">
          <a:extLst>
            <a:ext uri="{FF2B5EF4-FFF2-40B4-BE49-F238E27FC236}">
              <a16:creationId xmlns:a16="http://schemas.microsoft.com/office/drawing/2014/main" id="{C18287F3-4CCF-4813-8D11-FDDFC33CFBE9}"/>
            </a:ext>
          </a:extLst>
        </xdr:cNvPr>
        <xdr:cNvSpPr txBox="1"/>
      </xdr:nvSpPr>
      <xdr:spPr>
        <a:xfrm>
          <a:off x="22199600"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38" name="楕円 937">
          <a:extLst>
            <a:ext uri="{FF2B5EF4-FFF2-40B4-BE49-F238E27FC236}">
              <a16:creationId xmlns:a16="http://schemas.microsoft.com/office/drawing/2014/main" id="{04CE875F-1AB2-46B3-A0A3-C4A1E9D7EF40}"/>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105</xdr:row>
      <xdr:rowOff>167639</xdr:rowOff>
    </xdr:to>
    <xdr:cxnSp macro="">
      <xdr:nvCxnSpPr>
        <xdr:cNvPr id="939" name="直線コネクタ 938">
          <a:extLst>
            <a:ext uri="{FF2B5EF4-FFF2-40B4-BE49-F238E27FC236}">
              <a16:creationId xmlns:a16="http://schemas.microsoft.com/office/drawing/2014/main" id="{CC19482A-188B-4765-8BCD-22B66EFAEFB6}"/>
            </a:ext>
          </a:extLst>
        </xdr:cNvPr>
        <xdr:cNvCxnSpPr/>
      </xdr:nvCxnSpPr>
      <xdr:spPr>
        <a:xfrm flipV="1">
          <a:off x="21323300" y="181676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xdr:rowOff>
    </xdr:from>
    <xdr:to>
      <xdr:col>107</xdr:col>
      <xdr:colOff>101600</xdr:colOff>
      <xdr:row>105</xdr:row>
      <xdr:rowOff>106426</xdr:rowOff>
    </xdr:to>
    <xdr:sp macro="" textlink="">
      <xdr:nvSpPr>
        <xdr:cNvPr id="940" name="楕円 939">
          <a:extLst>
            <a:ext uri="{FF2B5EF4-FFF2-40B4-BE49-F238E27FC236}">
              <a16:creationId xmlns:a16="http://schemas.microsoft.com/office/drawing/2014/main" id="{C1B77206-8E4F-434D-A370-B3259F47B0BF}"/>
            </a:ext>
          </a:extLst>
        </xdr:cNvPr>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167639</xdr:rowOff>
    </xdr:to>
    <xdr:cxnSp macro="">
      <xdr:nvCxnSpPr>
        <xdr:cNvPr id="941" name="直線コネクタ 940">
          <a:extLst>
            <a:ext uri="{FF2B5EF4-FFF2-40B4-BE49-F238E27FC236}">
              <a16:creationId xmlns:a16="http://schemas.microsoft.com/office/drawing/2014/main" id="{964E3202-4CFF-4788-9582-626FCFD27B50}"/>
            </a:ext>
          </a:extLst>
        </xdr:cNvPr>
        <xdr:cNvCxnSpPr/>
      </xdr:nvCxnSpPr>
      <xdr:spPr>
        <a:xfrm>
          <a:off x="20434300" y="18057876"/>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942" name="楕円 941">
          <a:extLst>
            <a:ext uri="{FF2B5EF4-FFF2-40B4-BE49-F238E27FC236}">
              <a16:creationId xmlns:a16="http://schemas.microsoft.com/office/drawing/2014/main" id="{10F85F0C-3035-4DCA-9EC4-74765B46BD65}"/>
            </a:ext>
          </a:extLst>
        </xdr:cNvPr>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55626</xdr:rowOff>
    </xdr:from>
    <xdr:to>
      <xdr:col>107</xdr:col>
      <xdr:colOff>50800</xdr:colOff>
      <xdr:row>105</xdr:row>
      <xdr:rowOff>57913</xdr:rowOff>
    </xdr:to>
    <xdr:cxnSp macro="">
      <xdr:nvCxnSpPr>
        <xdr:cNvPr id="943" name="直線コネクタ 942">
          <a:extLst>
            <a:ext uri="{FF2B5EF4-FFF2-40B4-BE49-F238E27FC236}">
              <a16:creationId xmlns:a16="http://schemas.microsoft.com/office/drawing/2014/main" id="{24FBE78B-361E-4A4C-A761-FF7A8D5E6DBB}"/>
            </a:ext>
          </a:extLst>
        </xdr:cNvPr>
        <xdr:cNvCxnSpPr/>
      </xdr:nvCxnSpPr>
      <xdr:spPr>
        <a:xfrm flipV="1">
          <a:off x="19545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77978</xdr:rowOff>
    </xdr:from>
    <xdr:to>
      <xdr:col>98</xdr:col>
      <xdr:colOff>38100</xdr:colOff>
      <xdr:row>106</xdr:row>
      <xdr:rowOff>8128</xdr:rowOff>
    </xdr:to>
    <xdr:sp macro="" textlink="">
      <xdr:nvSpPr>
        <xdr:cNvPr id="944" name="楕円 943">
          <a:extLst>
            <a:ext uri="{FF2B5EF4-FFF2-40B4-BE49-F238E27FC236}">
              <a16:creationId xmlns:a16="http://schemas.microsoft.com/office/drawing/2014/main" id="{E79A54EE-4A80-4DA2-9D55-8261A8247BFF}"/>
            </a:ext>
          </a:extLst>
        </xdr:cNvPr>
        <xdr:cNvSpPr/>
      </xdr:nvSpPr>
      <xdr:spPr>
        <a:xfrm>
          <a:off x="18605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105</xdr:row>
      <xdr:rowOff>128778</xdr:rowOff>
    </xdr:to>
    <xdr:cxnSp macro="">
      <xdr:nvCxnSpPr>
        <xdr:cNvPr id="945" name="直線コネクタ 944">
          <a:extLst>
            <a:ext uri="{FF2B5EF4-FFF2-40B4-BE49-F238E27FC236}">
              <a16:creationId xmlns:a16="http://schemas.microsoft.com/office/drawing/2014/main" id="{91D02B01-D4E5-4C63-BF0C-7DBCD7440AE9}"/>
            </a:ext>
          </a:extLst>
        </xdr:cNvPr>
        <xdr:cNvCxnSpPr/>
      </xdr:nvCxnSpPr>
      <xdr:spPr>
        <a:xfrm flipV="1">
          <a:off x="18656300" y="1806016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6" name="n_1aveValue【庁舎】&#10;一人当たり面積">
          <a:extLst>
            <a:ext uri="{FF2B5EF4-FFF2-40B4-BE49-F238E27FC236}">
              <a16:creationId xmlns:a16="http://schemas.microsoft.com/office/drawing/2014/main" id="{EF319608-340F-403C-BE71-A737B16B748F}"/>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a:extLst>
            <a:ext uri="{FF2B5EF4-FFF2-40B4-BE49-F238E27FC236}">
              <a16:creationId xmlns:a16="http://schemas.microsoft.com/office/drawing/2014/main" id="{A6EA2F28-554A-4EBF-BDA0-04304BE4471D}"/>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a:extLst>
            <a:ext uri="{FF2B5EF4-FFF2-40B4-BE49-F238E27FC236}">
              <a16:creationId xmlns:a16="http://schemas.microsoft.com/office/drawing/2014/main" id="{51671BE1-FA55-4AA5-B6E1-F8D552B9A6E9}"/>
            </a:ext>
          </a:extLst>
        </xdr:cNvPr>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a:extLst>
            <a:ext uri="{FF2B5EF4-FFF2-40B4-BE49-F238E27FC236}">
              <a16:creationId xmlns:a16="http://schemas.microsoft.com/office/drawing/2014/main" id="{A27B687C-E9FB-496C-BAD0-4D33575B0A3B}"/>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50" name="n_1mainValue【庁舎】&#10;一人当たり面積">
          <a:extLst>
            <a:ext uri="{FF2B5EF4-FFF2-40B4-BE49-F238E27FC236}">
              <a16:creationId xmlns:a16="http://schemas.microsoft.com/office/drawing/2014/main" id="{949CA441-2642-44DF-B70D-218710F14AFB}"/>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97553</xdr:rowOff>
    </xdr:from>
    <xdr:ext cx="469744" cy="259045"/>
    <xdr:sp macro="" textlink="">
      <xdr:nvSpPr>
        <xdr:cNvPr id="951" name="n_2mainValue【庁舎】&#10;一人当たり面積">
          <a:extLst>
            <a:ext uri="{FF2B5EF4-FFF2-40B4-BE49-F238E27FC236}">
              <a16:creationId xmlns:a16="http://schemas.microsoft.com/office/drawing/2014/main" id="{9F2235B0-D94B-4D70-8B46-72503311EF60}"/>
            </a:ext>
          </a:extLst>
        </xdr:cNvPr>
        <xdr:cNvSpPr txBox="1"/>
      </xdr:nvSpPr>
      <xdr:spPr>
        <a:xfrm>
          <a:off x="20199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99840</xdr:rowOff>
    </xdr:from>
    <xdr:ext cx="469744" cy="259045"/>
    <xdr:sp macro="" textlink="">
      <xdr:nvSpPr>
        <xdr:cNvPr id="952" name="n_3mainValue【庁舎】&#10;一人当たり面積">
          <a:extLst>
            <a:ext uri="{FF2B5EF4-FFF2-40B4-BE49-F238E27FC236}">
              <a16:creationId xmlns:a16="http://schemas.microsoft.com/office/drawing/2014/main" id="{D202C159-4A8D-44BA-8D6F-71E5A52653EC}"/>
            </a:ext>
          </a:extLst>
        </xdr:cNvPr>
        <xdr:cNvSpPr txBox="1"/>
      </xdr:nvSpPr>
      <xdr:spPr>
        <a:xfrm>
          <a:off x="19310427"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170705</xdr:rowOff>
    </xdr:from>
    <xdr:ext cx="469744" cy="259045"/>
    <xdr:sp macro="" textlink="">
      <xdr:nvSpPr>
        <xdr:cNvPr id="953" name="n_4mainValue【庁舎】&#10;一人当たり面積">
          <a:extLst>
            <a:ext uri="{FF2B5EF4-FFF2-40B4-BE49-F238E27FC236}">
              <a16:creationId xmlns:a16="http://schemas.microsoft.com/office/drawing/2014/main" id="{5FA60C74-289C-4473-9FBD-429C732442AD}"/>
            </a:ext>
          </a:extLst>
        </xdr:cNvPr>
        <xdr:cNvSpPr txBox="1"/>
      </xdr:nvSpPr>
      <xdr:spPr>
        <a:xfrm>
          <a:off x="18421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4B33D7C7-2E43-438F-9A16-28260D74C0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C0533DB2-064B-4C3D-9C9E-1B867F5CE9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53BCF66F-84AC-4604-B786-A6FABBE2EB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類似団体と比較して、特に有形固定資産減価償却率が高くなっている施設は図書館、体育館・プール、庁舎であり、また特に低くなっている施設は福祉施設である。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図書館、体育館・プール、庁舎については、耐用年数の期限を経過しつつあり、耐用年数を迎えていく中においては、公共施設の適正化について、多面的に取り組む必要がある。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一人当たりの面積については、福祉施設を除き類似団体より低い水準または同程度の水準であることから、維持管理にかかる経費の増加に留意しつつ、施設の適正化を進めていく必要がある。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福祉施設については、改修工事により有形固定資産減価償却率が類似団体よりも低い水準で推移しているものの、一人当たりの面積は類似団体平均を上回っていることから、個別施設計画に基づき、民間活用などによる施設の適正化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財政力指数については、ほぼ横ばいで推移してきており、令和</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年度では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ポイント落ちたものの、市としては変化がなかった。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indent="152400" algn="just">
            <a:spcAft>
              <a:spcPts val="0"/>
            </a:spcAft>
          </a:pP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交付税算入</a:t>
          </a:r>
          <a:r>
            <a:rPr lang="ja-JP" altLang="en-US" sz="1200" kern="100">
              <a:effectLst/>
              <a:latin typeface="游明朝" panose="02020400000000000000" pitchFamily="18" charset="-128"/>
              <a:ea typeface="ＭＳ ゴシック" panose="020B0609070205080204" pitchFamily="49" charset="-128"/>
              <a:cs typeface="Times New Roman" panose="02020603050405020304" pitchFamily="18" charset="0"/>
            </a:rPr>
            <a:t>率</a:t>
          </a: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の高い起債を厳選して借り入れ、事業を実施していることから、分母が大きくなることはあるものの、総じて自主財源が少ないことが、指数が上がらない要因であるため、</a:t>
          </a:r>
          <a:r>
            <a:rPr lang="ja-JP" altLang="en-US" sz="1200" kern="100">
              <a:effectLst/>
              <a:latin typeface="游明朝" panose="02020400000000000000" pitchFamily="18" charset="-128"/>
              <a:ea typeface="ＭＳ ゴシック" panose="020B0609070205080204" pitchFamily="49" charset="-128"/>
              <a:cs typeface="Times New Roman" panose="02020603050405020304" pitchFamily="18" charset="0"/>
            </a:rPr>
            <a:t>今後も</a:t>
          </a: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税収確保のため、企業誘致や地域産業の振興に注力していく。</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1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経常収支比率については、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類似団体平均値と比較して、毎年度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ポイント程度良い状況が続いているが、</a:t>
          </a:r>
          <a:r>
            <a:rPr lang="ja-JP" altLang="ja-JP" sz="1200">
              <a:effectLst/>
              <a:ea typeface="ＭＳ ゴシック" panose="020B0609070205080204" pitchFamily="49" charset="-128"/>
              <a:cs typeface="Times New Roman" panose="02020603050405020304" pitchFamily="18" charset="0"/>
            </a:rPr>
            <a:t>これは、毎年度財源の状況が許す限り実施して</a:t>
          </a:r>
          <a:r>
            <a:rPr lang="ja-JP" altLang="en-US" sz="1200">
              <a:effectLst/>
              <a:ea typeface="ＭＳ ゴシック" panose="020B0609070205080204" pitchFamily="49" charset="-128"/>
              <a:cs typeface="Times New Roman" panose="02020603050405020304" pitchFamily="18" charset="0"/>
            </a:rPr>
            <a:t>きて</a:t>
          </a:r>
          <a:r>
            <a:rPr lang="ja-JP" altLang="ja-JP" sz="1200">
              <a:effectLst/>
              <a:ea typeface="ＭＳ ゴシック" panose="020B0609070205080204" pitchFamily="49" charset="-128"/>
              <a:cs typeface="Times New Roman" panose="02020603050405020304" pitchFamily="18" charset="0"/>
            </a:rPr>
            <a:t>いる繰上償還と、新規事業の企画立案に</a:t>
          </a:r>
          <a:r>
            <a:rPr lang="ja-JP" altLang="en-US" sz="1200">
              <a:effectLst/>
              <a:ea typeface="ＭＳ ゴシック" panose="020B0609070205080204" pitchFamily="49" charset="-128"/>
              <a:cs typeface="Times New Roman" panose="02020603050405020304" pitchFamily="18" charset="0"/>
            </a:rPr>
            <a:t>当たり、</a:t>
          </a:r>
          <a:r>
            <a:rPr lang="ja-JP" altLang="ja-JP" sz="1200">
              <a:effectLst/>
              <a:ea typeface="ＭＳ ゴシック" panose="020B0609070205080204" pitchFamily="49" charset="-128"/>
              <a:cs typeface="Times New Roman" panose="02020603050405020304" pitchFamily="18" charset="0"/>
            </a:rPr>
            <a:t>特定財源の確保を徹底してきた</a:t>
          </a:r>
          <a:r>
            <a:rPr lang="ja-JP" altLang="en-US" sz="1200">
              <a:effectLst/>
              <a:ea typeface="ＭＳ ゴシック" panose="020B0609070205080204" pitchFamily="49" charset="-128"/>
              <a:cs typeface="Times New Roman" panose="02020603050405020304" pitchFamily="18" charset="0"/>
            </a:rPr>
            <a:t>ことによる</a:t>
          </a:r>
          <a:r>
            <a:rPr lang="ja-JP" altLang="ja-JP" sz="1200">
              <a:effectLst/>
              <a:ea typeface="ＭＳ ゴシック" panose="020B0609070205080204" pitchFamily="49" charset="-128"/>
              <a:cs typeface="Times New Roman" panose="02020603050405020304" pitchFamily="18" charset="0"/>
            </a:rPr>
            <a:t>成果である。</a:t>
          </a:r>
          <a:endParaRPr lang="en-US" altLang="ja-JP" sz="1200">
            <a:effectLst/>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ea typeface="ＭＳ ゴシック" panose="020B0609070205080204" pitchFamily="49" charset="-128"/>
              <a:cs typeface="Times New Roman" panose="02020603050405020304" pitchFamily="18" charset="0"/>
            </a:rPr>
            <a:t>　</a:t>
          </a:r>
          <a:r>
            <a:rPr lang="ja-JP" altLang="ja-JP" sz="1200">
              <a:effectLst/>
              <a:ea typeface="ＭＳ ゴシック" panose="020B0609070205080204" pitchFamily="49" charset="-128"/>
              <a:cs typeface="Times New Roman" panose="02020603050405020304" pitchFamily="18" charset="0"/>
            </a:rPr>
            <a:t>今後も多様化・複雑化する市民ニーズに応えるため、財政の弾力性確保に向けた取組を推進していく。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163195</xdr:rowOff>
    </xdr:from>
    <xdr:to>
      <xdr:col>23</xdr:col>
      <xdr:colOff>133350</xdr:colOff>
      <xdr:row>60</xdr:row>
      <xdr:rowOff>31432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07295"/>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13335</xdr:rowOff>
    </xdr:from>
    <xdr:to>
      <xdr:col>19</xdr:col>
      <xdr:colOff>133350</xdr:colOff>
      <xdr:row>60</xdr:row>
      <xdr:rowOff>31432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003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13335</xdr:rowOff>
    </xdr:from>
    <xdr:to>
      <xdr:col>15</xdr:col>
      <xdr:colOff>82550</xdr:colOff>
      <xdr:row>60</xdr:row>
      <xdr:rowOff>19368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003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19368</xdr:rowOff>
    </xdr:from>
    <xdr:to>
      <xdr:col>11</xdr:col>
      <xdr:colOff>31750</xdr:colOff>
      <xdr:row>60</xdr:row>
      <xdr:rowOff>37465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112395</xdr:rowOff>
    </xdr:from>
    <xdr:to>
      <xdr:col>23</xdr:col>
      <xdr:colOff>184150</xdr:colOff>
      <xdr:row>59</xdr:row>
      <xdr:rowOff>42545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33672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152082</xdr:rowOff>
    </xdr:from>
    <xdr:to>
      <xdr:col>19</xdr:col>
      <xdr:colOff>184150</xdr:colOff>
      <xdr:row>60</xdr:row>
      <xdr:rowOff>82232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92409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140018</xdr:rowOff>
    </xdr:from>
    <xdr:to>
      <xdr:col>11</xdr:col>
      <xdr:colOff>82550</xdr:colOff>
      <xdr:row>60</xdr:row>
      <xdr:rowOff>70168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80345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158115</xdr:rowOff>
    </xdr:from>
    <xdr:to>
      <xdr:col>7</xdr:col>
      <xdr:colOff>31750</xdr:colOff>
      <xdr:row>60</xdr:row>
      <xdr:rowOff>88265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98442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人口一人当たりの人件費、物件費については、</a:t>
          </a:r>
          <a:r>
            <a:rPr kumimoji="1" lang="en-US" altLang="ja-JP" sz="1200">
              <a:latin typeface="ＭＳ Ｐゴシック" panose="020B0600070205080204" pitchFamily="50" charset="-128"/>
              <a:ea typeface="ＭＳ Ｐゴシック" panose="020B0600070205080204" pitchFamily="50" charset="-128"/>
            </a:rPr>
            <a:t>142,513</a:t>
          </a:r>
          <a:r>
            <a:rPr kumimoji="1" lang="ja-JP" altLang="en-US" sz="1200">
              <a:latin typeface="ＭＳ Ｐゴシック" panose="020B0600070205080204" pitchFamily="50" charset="-128"/>
              <a:ea typeface="ＭＳ Ｐゴシック" panose="020B0600070205080204" pitchFamily="50" charset="-128"/>
            </a:rPr>
            <a:t>円となっており、類似団体平均値を下回っているものの前年度に比べ微増となっている。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退職手当や会計年度任用職員の期末手当などが増えたことによるものである。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lang="ja-JP" altLang="ja-JP" sz="1200" kern="100">
              <a:effectLst/>
              <a:latin typeface="游明朝" panose="02020400000000000000" pitchFamily="18" charset="-128"/>
              <a:ea typeface="ＭＳ ゴシック" panose="020B0609070205080204" pitchFamily="49" charset="-128"/>
              <a:cs typeface="Times New Roman" panose="02020603050405020304" pitchFamily="18" charset="0"/>
            </a:rPr>
            <a:t>今後も人事配置の適正化に努めるとともに、佐久市公共施設マネジメント基本方針に則り、公共施設配置の統廃合を含めた適正配置、指定管理者制度の適切な運用や民間譲渡などを進め、行政コストの低減に努めていく。</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72685</xdr:rowOff>
    </xdr:from>
    <xdr:to>
      <xdr:col>23</xdr:col>
      <xdr:colOff>133350</xdr:colOff>
      <xdr:row>82</xdr:row>
      <xdr:rowOff>83713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1585"/>
          <a:ext cx="8382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108396</xdr:rowOff>
    </xdr:from>
    <xdr:to>
      <xdr:col>19</xdr:col>
      <xdr:colOff>133350</xdr:colOff>
      <xdr:row>82</xdr:row>
      <xdr:rowOff>72685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5846"/>
          <a:ext cx="8890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45650</xdr:rowOff>
    </xdr:from>
    <xdr:to>
      <xdr:col>15</xdr:col>
      <xdr:colOff>82550</xdr:colOff>
      <xdr:row>81</xdr:row>
      <xdr:rowOff>108396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3100"/>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29057</xdr:rowOff>
    </xdr:from>
    <xdr:to>
      <xdr:col>11</xdr:col>
      <xdr:colOff>31750</xdr:colOff>
      <xdr:row>81</xdr:row>
      <xdr:rowOff>45650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6507"/>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32913</xdr:rowOff>
    </xdr:from>
    <xdr:to>
      <xdr:col>23</xdr:col>
      <xdr:colOff>184150</xdr:colOff>
      <xdr:row>82</xdr:row>
      <xdr:rowOff>134513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49440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21885</xdr:rowOff>
    </xdr:from>
    <xdr:to>
      <xdr:col>19</xdr:col>
      <xdr:colOff>184150</xdr:colOff>
      <xdr:row>82</xdr:row>
      <xdr:rowOff>123485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133662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57596</xdr:rowOff>
    </xdr:from>
    <xdr:to>
      <xdr:col>15</xdr:col>
      <xdr:colOff>133350</xdr:colOff>
      <xdr:row>81</xdr:row>
      <xdr:rowOff>159196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169373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166300</xdr:rowOff>
    </xdr:from>
    <xdr:to>
      <xdr:col>11</xdr:col>
      <xdr:colOff>82550</xdr:colOff>
      <xdr:row>81</xdr:row>
      <xdr:rowOff>96450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106627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149707</xdr:rowOff>
    </xdr:from>
    <xdr:to>
      <xdr:col>7</xdr:col>
      <xdr:colOff>31750</xdr:colOff>
      <xdr:row>81</xdr:row>
      <xdr:rowOff>79857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90034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及び全国市平均よりは上回っているものの、国家公務員の給与水準からは下回っている。ここ数年、ラスパイレス指数は上昇傾向が続いていたが、主な要因は長野県に準じた給料表の水準や職員構成の変動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今後も、長野県人事委員会勧告に基づく給与改定を行うことで、県内の民間給与との均衡を図りつつ、適切な給与水準の維持に努める。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人当たりの職員数は、類似団体内平均値及び県平均値を下回っている。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今後も、組織機構の見直しや民間活力の活用等により、効率化を図り、市民福祉の向上に努めながら、適正な定員管理に努める。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144901</xdr:rowOff>
    </xdr:from>
    <xdr:to>
      <xdr:col>81</xdr:col>
      <xdr:colOff>44450</xdr:colOff>
      <xdr:row>60</xdr:row>
      <xdr:rowOff>146050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3190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144901</xdr:rowOff>
    </xdr:from>
    <xdr:to>
      <xdr:col>77</xdr:col>
      <xdr:colOff>44450</xdr:colOff>
      <xdr:row>60</xdr:row>
      <xdr:rowOff>155242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319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60</xdr:row>
      <xdr:rowOff>155242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4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147199</xdr:rowOff>
    </xdr:from>
    <xdr:to>
      <xdr:col>68</xdr:col>
      <xdr:colOff>152400</xdr:colOff>
      <xdr:row>60</xdr:row>
      <xdr:rowOff>148348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94101</xdr:rowOff>
    </xdr:from>
    <xdr:to>
      <xdr:col>77</xdr:col>
      <xdr:colOff>95250</xdr:colOff>
      <xdr:row>61</xdr:row>
      <xdr:rowOff>24251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34428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9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104442</xdr:rowOff>
    </xdr:from>
    <xdr:to>
      <xdr:col>73</xdr:col>
      <xdr:colOff>44450</xdr:colOff>
      <xdr:row>61</xdr:row>
      <xdr:rowOff>34592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44769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96399</xdr:rowOff>
    </xdr:from>
    <xdr:to>
      <xdr:col>68</xdr:col>
      <xdr:colOff>203200</xdr:colOff>
      <xdr:row>61</xdr:row>
      <xdr:rowOff>26549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36726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97548</xdr:rowOff>
    </xdr:from>
    <xdr:to>
      <xdr:col>64</xdr:col>
      <xdr:colOff>152400</xdr:colOff>
      <xdr:row>61</xdr:row>
      <xdr:rowOff>27698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37875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実質公債費比率については、類似団体平均値と比較して</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これは、単年度比率が比較的低かった平成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か年平均の算定対象から外れたことによるものである。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今後も、市民ニーズを的確に把握し、適切な規模による事業の実施を選択することにより、起債に大きく頼ることのない財政運営に努める。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153105</xdr:rowOff>
    </xdr:from>
    <xdr:to>
      <xdr:col>81</xdr:col>
      <xdr:colOff>44450</xdr:colOff>
      <xdr:row>36</xdr:row>
      <xdr:rowOff>35278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1538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153105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10023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99483</xdr:rowOff>
    </xdr:from>
    <xdr:to>
      <xdr:col>72</xdr:col>
      <xdr:colOff>203200</xdr:colOff>
      <xdr:row>35</xdr:row>
      <xdr:rowOff>139700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139700</xdr:rowOff>
    </xdr:from>
    <xdr:to>
      <xdr:col>68</xdr:col>
      <xdr:colOff>152400</xdr:colOff>
      <xdr:row>36</xdr:row>
      <xdr:rowOff>8467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155928</xdr:rowOff>
    </xdr:from>
    <xdr:to>
      <xdr:col>81</xdr:col>
      <xdr:colOff>95250</xdr:colOff>
      <xdr:row>36</xdr:row>
      <xdr:rowOff>86078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77205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102305</xdr:rowOff>
    </xdr:from>
    <xdr:to>
      <xdr:col>77</xdr:col>
      <xdr:colOff>95250</xdr:colOff>
      <xdr:row>36</xdr:row>
      <xdr:rowOff>32455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42632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48683</xdr:rowOff>
    </xdr:from>
    <xdr:to>
      <xdr:col>73</xdr:col>
      <xdr:colOff>44450</xdr:colOff>
      <xdr:row>35</xdr:row>
      <xdr:rowOff>150283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160460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88900</xdr:rowOff>
    </xdr:from>
    <xdr:to>
      <xdr:col>68</xdr:col>
      <xdr:colOff>203200</xdr:colOff>
      <xdr:row>36</xdr:row>
      <xdr:rowOff>19050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29227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129117</xdr:rowOff>
    </xdr:from>
    <xdr:to>
      <xdr:col>64</xdr:col>
      <xdr:colOff>152400</xdr:colOff>
      <xdr:row>36</xdr:row>
      <xdr:rowOff>59267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69444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地方債残高などから構成される将来負担額に対し、充当可能基金額や普通交付税に係る基準財政需要額算入見込公債費などの充当可能財源が上回ったことにより、前年度に引き続き“数値な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lang="ja-JP" altLang="ja-JP" sz="1200">
              <a:effectLst/>
              <a:ea typeface="ＭＳ ゴシック" panose="020B0609070205080204" pitchFamily="49" charset="-128"/>
              <a:cs typeface="Times New Roman" panose="02020603050405020304" pitchFamily="18" charset="0"/>
            </a:rPr>
            <a:t>今後も、現役世代と将来世代の負担バランスを考慮し、交付税算入率の高い有利な起債の活用、繰上償還、基金積立などを効果的に実行するとともに、バランスシートなどの公会計制度による財務手法も活用し、負担調整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61" name="テキスト ボックス 460">
          <a:extLst>
            <a:ext uri="{FF2B5EF4-FFF2-40B4-BE49-F238E27FC236}">
              <a16:creationId xmlns:a16="http://schemas.microsoft.com/office/drawing/2014/main" id="{043F4E83-1175-41C5-AE00-786F1B53A6D3}"/>
            </a:ext>
          </a:extLst>
        </xdr:cNvPr>
        <xdr:cNvSpPr txBox="1"/>
      </xdr:nvSpPr>
      <xdr:spPr>
        <a:xfrm>
          <a:off x="773206" y="44487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これは主に、退職手当や会計年度任用職員の期末手当などが増加した一方で、歳入である経常一般財源等の総額も増加したためである。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今後も、民間活力による職員数の抑制、時間外勤務手当の縮減等に努めていく。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203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これは、主に学習用情報機器借上料の増などによるものである。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今後は行政のＤＸ推進により需用費等の経費削減等に努める。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99786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88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扶助費に係る経常収支比率は類似団体平均値と比較して</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これは主に、医療給付費などが増加した一方で、</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歳入である経常一般財源も増加したためである。</a:t>
          </a:r>
          <a:endParaRPr kumimoji="1" lang="en-US" altLang="ja-JP" sz="105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05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lang="ja-JP" altLang="ja-JP" sz="1050" kern="100">
              <a:effectLst/>
              <a:latin typeface="游明朝" panose="02020400000000000000" pitchFamily="18" charset="-128"/>
              <a:ea typeface="ＭＳ ゴシック" panose="020B0609070205080204" pitchFamily="49" charset="-128"/>
              <a:cs typeface="Times New Roman" panose="02020603050405020304" pitchFamily="18" charset="0"/>
            </a:rPr>
            <a:t>本市では、既に高齢化率が</a:t>
          </a:r>
          <a:r>
            <a:rPr lang="en-US" altLang="ja-JP" sz="1050" kern="100">
              <a:effectLst/>
              <a:latin typeface="游明朝" panose="02020400000000000000" pitchFamily="18" charset="-128"/>
              <a:ea typeface="ＭＳ ゴシック" panose="020B0609070205080204" pitchFamily="49" charset="-128"/>
              <a:cs typeface="Times New Roman" panose="02020603050405020304" pitchFamily="18" charset="0"/>
            </a:rPr>
            <a:t>30</a:t>
          </a:r>
          <a:r>
            <a:rPr lang="ja-JP" altLang="ja-JP" sz="1050" kern="100">
              <a:effectLst/>
              <a:latin typeface="游明朝" panose="02020400000000000000" pitchFamily="18" charset="-128"/>
              <a:ea typeface="ＭＳ ゴシック" panose="020B0609070205080204" pitchFamily="49" charset="-128"/>
              <a:cs typeface="Times New Roman" panose="02020603050405020304" pitchFamily="18" charset="0"/>
            </a:rPr>
            <a:t>％を超えており、さらには障害者総合支援法に基づく給付費も確実に増加傾向にある。また、総合戦略に基づく子育て支援にも注力する必要があることから、今後も確実に扶助費は増加していくことが見込まれているため、ニーズに沿った事業の厳選に努めていく。</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117856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67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117856</xdr:rowOff>
    </xdr:from>
    <xdr:to>
      <xdr:col>19</xdr:col>
      <xdr:colOff>187325</xdr:colOff>
      <xdr:row>55</xdr:row>
      <xdr:rowOff>46990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61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67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37846</xdr:rowOff>
    </xdr:from>
    <xdr:to>
      <xdr:col>11</xdr:col>
      <xdr:colOff>9525</xdr:colOff>
      <xdr:row>55</xdr:row>
      <xdr:rowOff>37846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57912</xdr:rowOff>
    </xdr:from>
    <xdr:to>
      <xdr:col>24</xdr:col>
      <xdr:colOff>76200</xdr:colOff>
      <xdr:row>54</xdr:row>
      <xdr:rowOff>159512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74439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67056</xdr:rowOff>
    </xdr:from>
    <xdr:to>
      <xdr:col>20</xdr:col>
      <xdr:colOff>38100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98823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ポイント上回っており、また前年度と比較すると</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その他の主なものは、国民健康保険特別会計、介護保険特別会計、後期高齢者特別会計への繰出金である。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今後は、高齢者の増加に伴う影響を考慮し、医療費及び介護給付費の適正化に努める。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568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58</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151493</xdr:rowOff>
    </xdr:from>
    <xdr:to>
      <xdr:col>73</xdr:col>
      <xdr:colOff>180975</xdr:colOff>
      <xdr:row>58</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151493</xdr:rowOff>
    </xdr:from>
    <xdr:to>
      <xdr:col>69</xdr:col>
      <xdr:colOff>92075</xdr:colOff>
      <xdr:row>58</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100693</xdr:rowOff>
    </xdr:from>
    <xdr:to>
      <xdr:col>69</xdr:col>
      <xdr:colOff>142875</xdr:colOff>
      <xdr:row>58</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106334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ポイント下回っており、また前年度と比較しても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これは、主に新クリーンセンター建設に係る組合への分担金の皆減などによるものである。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今後も補助金等の見直しを行うとともに、交付事業の内容・効果を分析し、補助金交付の適正な執行に努める。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41275</xdr:rowOff>
    </xdr:from>
    <xdr:to>
      <xdr:col>82</xdr:col>
      <xdr:colOff>107950</xdr:colOff>
      <xdr:row>37</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49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144145</xdr:rowOff>
    </xdr:from>
    <xdr:to>
      <xdr:col>78</xdr:col>
      <xdr:colOff>69850</xdr:colOff>
      <xdr:row>38</xdr:row>
      <xdr:rowOff>18415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87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18415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27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18415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27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161925</xdr:rowOff>
    </xdr:from>
    <xdr:to>
      <xdr:col>82</xdr:col>
      <xdr:colOff>158750</xdr:colOff>
      <xdr:row>37</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7002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93345</xdr:rowOff>
    </xdr:from>
    <xdr:to>
      <xdr:col>78</xdr:col>
      <xdr:colOff>120650</xdr:colOff>
      <xdr:row>38</xdr:row>
      <xdr:rowOff>23495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139065</xdr:rowOff>
    </xdr:from>
    <xdr:to>
      <xdr:col>74</xdr:col>
      <xdr:colOff>31750</xdr:colOff>
      <xdr:row>38</xdr:row>
      <xdr:rowOff>69215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53992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139065</xdr:rowOff>
    </xdr:from>
    <xdr:to>
      <xdr:col>65</xdr:col>
      <xdr:colOff>53975</xdr:colOff>
      <xdr:row>38</xdr:row>
      <xdr:rowOff>69215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53992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公債費に係る経常収支比率は類似団体平均値と比較して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これは主に、定時償還の元金・利子の額には大きな変動はないが、歳入である経常一般財源等の総額が増加したためである。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については、ここ数年間、小・中学校や保育所などの老朽化への対応や個別施設計画に基づく更新などが続くことから、事業を精査し、市債の新規発行の抑制や計画的な繰上償還の実施等により、起債残高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97065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846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97065</xdr:rowOff>
    </xdr:from>
    <xdr:to>
      <xdr:col>19</xdr:col>
      <xdr:colOff>187325</xdr:colOff>
      <xdr:row>75</xdr:row>
      <xdr:rowOff>162379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95581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162379</xdr:rowOff>
    </xdr:from>
    <xdr:to>
      <xdr:col>15</xdr:col>
      <xdr:colOff>98425</xdr:colOff>
      <xdr:row>76</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211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73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46265</xdr:rowOff>
    </xdr:from>
    <xdr:to>
      <xdr:col>20</xdr:col>
      <xdr:colOff>38100</xdr:colOff>
      <xdr:row>75</xdr:row>
      <xdr:rowOff>147864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158042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111578</xdr:rowOff>
    </xdr:from>
    <xdr:to>
      <xdr:col>15</xdr:col>
      <xdr:colOff>149225</xdr:colOff>
      <xdr:row>76</xdr:row>
      <xdr:rowOff>41728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51905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公債費以外に係る経常収支率は類似団体平均値と比較して</a:t>
          </a:r>
          <a:r>
            <a:rPr kumimoji="1" lang="en-US" altLang="ja-JP" sz="1200">
              <a:latin typeface="ＭＳ Ｐゴシック" panose="020B0600070205080204" pitchFamily="50" charset="-128"/>
              <a:ea typeface="ＭＳ Ｐゴシック" panose="020B0600070205080204" pitchFamily="50" charset="-128"/>
            </a:rPr>
            <a:t>7.3</a:t>
          </a:r>
          <a:r>
            <a:rPr kumimoji="1" lang="ja-JP" altLang="en-US" sz="1200">
              <a:latin typeface="ＭＳ Ｐゴシック" panose="020B0600070205080204" pitchFamily="50" charset="-128"/>
              <a:ea typeface="ＭＳ Ｐゴシック" panose="020B0600070205080204" pitchFamily="50" charset="-128"/>
            </a:rPr>
            <a:t>ポイント下回っており、また前年度と比較しても</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今後は、少子高齢化などを背景とした扶助費等社会保障費、老朽施設の維持管理経費など、経常経費の増加が見込まれることから、事務事業の見直しなど、行財政改革により一層取組、経費の削減に努める。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75</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38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45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96520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45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80027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45720</xdr:rowOff>
    </xdr:from>
    <xdr:to>
      <xdr:col>65</xdr:col>
      <xdr:colOff>53975</xdr:colOff>
      <xdr:row>74</xdr:row>
      <xdr:rowOff>147320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157497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74684</xdr:rowOff>
    </xdr:from>
    <xdr:to>
      <xdr:col>29</xdr:col>
      <xdr:colOff>127000</xdr:colOff>
      <xdr:row>17</xdr:row>
      <xdr:rowOff>97701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6959"/>
          <a:ext cx="647700" cy="2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97701</xdr:rowOff>
    </xdr:from>
    <xdr:to>
      <xdr:col>26</xdr:col>
      <xdr:colOff>50800</xdr:colOff>
      <xdr:row>17</xdr:row>
      <xdr:rowOff>142935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9976"/>
          <a:ext cx="698500" cy="4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142935</xdr:rowOff>
    </xdr:from>
    <xdr:to>
      <xdr:col>22</xdr:col>
      <xdr:colOff>114300</xdr:colOff>
      <xdr:row>17</xdr:row>
      <xdr:rowOff>158352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05210"/>
          <a:ext cx="698500" cy="1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158352</xdr:rowOff>
    </xdr:from>
    <xdr:to>
      <xdr:col>18</xdr:col>
      <xdr:colOff>177800</xdr:colOff>
      <xdr:row>18</xdr:row>
      <xdr:rowOff>2246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20627"/>
          <a:ext cx="698500" cy="1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23884</xdr:rowOff>
    </xdr:from>
    <xdr:to>
      <xdr:col>29</xdr:col>
      <xdr:colOff>177800</xdr:colOff>
      <xdr:row>17</xdr:row>
      <xdr:rowOff>125484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167411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46901</xdr:rowOff>
    </xdr:from>
    <xdr:to>
      <xdr:col>26</xdr:col>
      <xdr:colOff>101600</xdr:colOff>
      <xdr:row>17</xdr:row>
      <xdr:rowOff>148501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133278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9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92135</xdr:rowOff>
    </xdr:from>
    <xdr:to>
      <xdr:col>22</xdr:col>
      <xdr:colOff>165100</xdr:colOff>
      <xdr:row>18</xdr:row>
      <xdr:rowOff>22285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5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107552</xdr:rowOff>
    </xdr:from>
    <xdr:to>
      <xdr:col>19</xdr:col>
      <xdr:colOff>38100</xdr:colOff>
      <xdr:row>18</xdr:row>
      <xdr:rowOff>37702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122896</xdr:rowOff>
    </xdr:from>
    <xdr:to>
      <xdr:col>15</xdr:col>
      <xdr:colOff>101600</xdr:colOff>
      <xdr:row>18</xdr:row>
      <xdr:rowOff>53046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37823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110758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100581</xdr:rowOff>
    </xdr:from>
    <xdr:to>
      <xdr:col>29</xdr:col>
      <xdr:colOff>127000</xdr:colOff>
      <xdr:row>38</xdr:row>
      <xdr:rowOff>103519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568181"/>
          <a:ext cx="647700" cy="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103519</xdr:rowOff>
    </xdr:from>
    <xdr:to>
      <xdr:col>26</xdr:col>
      <xdr:colOff>50800</xdr:colOff>
      <xdr:row>38</xdr:row>
      <xdr:rowOff>169520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571119"/>
          <a:ext cx="698500" cy="6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169520</xdr:rowOff>
    </xdr:from>
    <xdr:to>
      <xdr:col>22</xdr:col>
      <xdr:colOff>114300</xdr:colOff>
      <xdr:row>39</xdr:row>
      <xdr:rowOff>27101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637120"/>
          <a:ext cx="698500" cy="2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39</xdr:row>
      <xdr:rowOff>27101</xdr:rowOff>
    </xdr:from>
    <xdr:to>
      <xdr:col>18</xdr:col>
      <xdr:colOff>177800</xdr:colOff>
      <xdr:row>39</xdr:row>
      <xdr:rowOff>32490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666151"/>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49781</xdr:rowOff>
    </xdr:from>
    <xdr:to>
      <xdr:col>29</xdr:col>
      <xdr:colOff>177800</xdr:colOff>
      <xdr:row>38</xdr:row>
      <xdr:rowOff>151381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51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301258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4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52719</xdr:rowOff>
    </xdr:from>
    <xdr:to>
      <xdr:col>26</xdr:col>
      <xdr:colOff>101600</xdr:colOff>
      <xdr:row>38</xdr:row>
      <xdr:rowOff>154319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52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139096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60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118720</xdr:rowOff>
    </xdr:from>
    <xdr:to>
      <xdr:col>22</xdr:col>
      <xdr:colOff>165100</xdr:colOff>
      <xdr:row>39</xdr:row>
      <xdr:rowOff>48870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58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33647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6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147751</xdr:rowOff>
    </xdr:from>
    <xdr:to>
      <xdr:col>19</xdr:col>
      <xdr:colOff>38100</xdr:colOff>
      <xdr:row>39</xdr:row>
      <xdr:rowOff>77901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61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62678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153140</xdr:rowOff>
    </xdr:from>
    <xdr:to>
      <xdr:col>15</xdr:col>
      <xdr:colOff>101600</xdr:colOff>
      <xdr:row>39</xdr:row>
      <xdr:rowOff>83290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62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39</xdr:row>
      <xdr:rowOff>68067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7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7353</xdr:rowOff>
    </xdr:from>
    <xdr:to>
      <xdr:col>24</xdr:col>
      <xdr:colOff>63500</xdr:colOff>
      <xdr:row>36</xdr:row>
      <xdr:rowOff>36690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955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36690</xdr:rowOff>
    </xdr:from>
    <xdr:to>
      <xdr:col>19</xdr:col>
      <xdr:colOff>177800</xdr:colOff>
      <xdr:row>37</xdr:row>
      <xdr:rowOff>8674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8890"/>
          <a:ext cx="889000" cy="1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8674</xdr:rowOff>
    </xdr:from>
    <xdr:to>
      <xdr:col>15</xdr:col>
      <xdr:colOff>50800</xdr:colOff>
      <xdr:row>37</xdr:row>
      <xdr:rowOff>16180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324"/>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16180</xdr:rowOff>
    </xdr:from>
    <xdr:to>
      <xdr:col>10</xdr:col>
      <xdr:colOff>114300</xdr:colOff>
      <xdr:row>37</xdr:row>
      <xdr:rowOff>32042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9830"/>
          <a:ext cx="8890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128003</xdr:rowOff>
    </xdr:from>
    <xdr:to>
      <xdr:col>24</xdr:col>
      <xdr:colOff>114300</xdr:colOff>
      <xdr:row>36</xdr:row>
      <xdr:rowOff>58153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157340</xdr:rowOff>
    </xdr:from>
    <xdr:to>
      <xdr:col>20</xdr:col>
      <xdr:colOff>38100</xdr:colOff>
      <xdr:row>36</xdr:row>
      <xdr:rowOff>87490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78617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129324</xdr:rowOff>
    </xdr:from>
    <xdr:to>
      <xdr:col>15</xdr:col>
      <xdr:colOff>101600</xdr:colOff>
      <xdr:row>37</xdr:row>
      <xdr:rowOff>59474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136830</xdr:rowOff>
    </xdr:from>
    <xdr:to>
      <xdr:col>10</xdr:col>
      <xdr:colOff>165100</xdr:colOff>
      <xdr:row>37</xdr:row>
      <xdr:rowOff>66980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58107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152692</xdr:rowOff>
    </xdr:from>
    <xdr:to>
      <xdr:col>6</xdr:col>
      <xdr:colOff>38100</xdr:colOff>
      <xdr:row>37</xdr:row>
      <xdr:rowOff>82842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73969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16811</xdr:rowOff>
    </xdr:from>
    <xdr:to>
      <xdr:col>24</xdr:col>
      <xdr:colOff>63500</xdr:colOff>
      <xdr:row>57</xdr:row>
      <xdr:rowOff>24518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9461"/>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24518</xdr:rowOff>
    </xdr:from>
    <xdr:to>
      <xdr:col>19</xdr:col>
      <xdr:colOff>177800</xdr:colOff>
      <xdr:row>57</xdr:row>
      <xdr:rowOff>104969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7168"/>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104969</xdr:rowOff>
    </xdr:from>
    <xdr:to>
      <xdr:col>15</xdr:col>
      <xdr:colOff>50800</xdr:colOff>
      <xdr:row>58</xdr:row>
      <xdr:rowOff>28992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7619"/>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28992</xdr:rowOff>
    </xdr:from>
    <xdr:to>
      <xdr:col>10</xdr:col>
      <xdr:colOff>114300</xdr:colOff>
      <xdr:row>58</xdr:row>
      <xdr:rowOff>41582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309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137461</xdr:rowOff>
    </xdr:from>
    <xdr:to>
      <xdr:col>24</xdr:col>
      <xdr:colOff>114300</xdr:colOff>
      <xdr:row>57</xdr:row>
      <xdr:rowOff>67611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115888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145168</xdr:rowOff>
    </xdr:from>
    <xdr:to>
      <xdr:col>20</xdr:col>
      <xdr:colOff>38100</xdr:colOff>
      <xdr:row>57</xdr:row>
      <xdr:rowOff>75318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66445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54169</xdr:rowOff>
    </xdr:from>
    <xdr:to>
      <xdr:col>15</xdr:col>
      <xdr:colOff>101600</xdr:colOff>
      <xdr:row>57</xdr:row>
      <xdr:rowOff>155769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146896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149642</xdr:rowOff>
    </xdr:from>
    <xdr:to>
      <xdr:col>10</xdr:col>
      <xdr:colOff>165100</xdr:colOff>
      <xdr:row>58</xdr:row>
      <xdr:rowOff>79792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162232</xdr:rowOff>
    </xdr:from>
    <xdr:to>
      <xdr:col>6</xdr:col>
      <xdr:colOff>38100</xdr:colOff>
      <xdr:row>58</xdr:row>
      <xdr:rowOff>92382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83509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111925</xdr:rowOff>
    </xdr:from>
    <xdr:to>
      <xdr:col>24</xdr:col>
      <xdr:colOff>63500</xdr:colOff>
      <xdr:row>77</xdr:row>
      <xdr:rowOff>116230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3575"/>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111925</xdr:rowOff>
    </xdr:from>
    <xdr:to>
      <xdr:col>19</xdr:col>
      <xdr:colOff>177800</xdr:colOff>
      <xdr:row>77</xdr:row>
      <xdr:rowOff>131204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13575"/>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131204</xdr:rowOff>
    </xdr:from>
    <xdr:to>
      <xdr:col>15</xdr:col>
      <xdr:colOff>50800</xdr:colOff>
      <xdr:row>77</xdr:row>
      <xdr:rowOff>144577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285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141148</xdr:rowOff>
    </xdr:from>
    <xdr:to>
      <xdr:col>10</xdr:col>
      <xdr:colOff>114300</xdr:colOff>
      <xdr:row>77</xdr:row>
      <xdr:rowOff>144577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27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65430</xdr:rowOff>
    </xdr:from>
    <xdr:to>
      <xdr:col>24</xdr:col>
      <xdr:colOff>114300</xdr:colOff>
      <xdr:row>77</xdr:row>
      <xdr:rowOff>167030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43857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61125</xdr:rowOff>
    </xdr:from>
    <xdr:to>
      <xdr:col>20</xdr:col>
      <xdr:colOff>38100</xdr:colOff>
      <xdr:row>77</xdr:row>
      <xdr:rowOff>162725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80404</xdr:rowOff>
    </xdr:from>
    <xdr:to>
      <xdr:col>15</xdr:col>
      <xdr:colOff>101600</xdr:colOff>
      <xdr:row>78</xdr:row>
      <xdr:rowOff>10554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93777</xdr:rowOff>
    </xdr:from>
    <xdr:to>
      <xdr:col>10</xdr:col>
      <xdr:colOff>165100</xdr:colOff>
      <xdr:row>78</xdr:row>
      <xdr:rowOff>23927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90348</xdr:rowOff>
    </xdr:from>
    <xdr:to>
      <xdr:col>6</xdr:col>
      <xdr:colOff>38100</xdr:colOff>
      <xdr:row>78</xdr:row>
      <xdr:rowOff>20498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11625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31953</xdr:rowOff>
    </xdr:from>
    <xdr:to>
      <xdr:col>24</xdr:col>
      <xdr:colOff>63500</xdr:colOff>
      <xdr:row>98</xdr:row>
      <xdr:rowOff>112954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2603"/>
          <a:ext cx="838200" cy="2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101938</xdr:rowOff>
    </xdr:from>
    <xdr:to>
      <xdr:col>19</xdr:col>
      <xdr:colOff>177800</xdr:colOff>
      <xdr:row>98</xdr:row>
      <xdr:rowOff>112954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04038"/>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101938</xdr:rowOff>
    </xdr:from>
    <xdr:to>
      <xdr:col>15</xdr:col>
      <xdr:colOff>50800</xdr:colOff>
      <xdr:row>98</xdr:row>
      <xdr:rowOff>128172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4038"/>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104507</xdr:rowOff>
    </xdr:from>
    <xdr:to>
      <xdr:col>10</xdr:col>
      <xdr:colOff>114300</xdr:colOff>
      <xdr:row>98</xdr:row>
      <xdr:rowOff>128172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06607"/>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152603</xdr:rowOff>
    </xdr:from>
    <xdr:to>
      <xdr:col>24</xdr:col>
      <xdr:colOff>114300</xdr:colOff>
      <xdr:row>97</xdr:row>
      <xdr:rowOff>82753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131030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62154</xdr:rowOff>
    </xdr:from>
    <xdr:to>
      <xdr:col>20</xdr:col>
      <xdr:colOff>38100</xdr:colOff>
      <xdr:row>98</xdr:row>
      <xdr:rowOff>163754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154881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51138</xdr:rowOff>
    </xdr:from>
    <xdr:to>
      <xdr:col>15</xdr:col>
      <xdr:colOff>101600</xdr:colOff>
      <xdr:row>98</xdr:row>
      <xdr:rowOff>152738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143865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77372</xdr:rowOff>
    </xdr:from>
    <xdr:to>
      <xdr:col>10</xdr:col>
      <xdr:colOff>165100</xdr:colOff>
      <xdr:row>99</xdr:row>
      <xdr:rowOff>7522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170099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53707</xdr:rowOff>
    </xdr:from>
    <xdr:to>
      <xdr:col>6</xdr:col>
      <xdr:colOff>38100</xdr:colOff>
      <xdr:row>98</xdr:row>
      <xdr:rowOff>155307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146434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135465</xdr:rowOff>
    </xdr:from>
    <xdr:to>
      <xdr:col>55</xdr:col>
      <xdr:colOff>0</xdr:colOff>
      <xdr:row>37</xdr:row>
      <xdr:rowOff>136968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78965"/>
          <a:ext cx="838200" cy="120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135465</xdr:rowOff>
    </xdr:from>
    <xdr:to>
      <xdr:col>50</xdr:col>
      <xdr:colOff>114300</xdr:colOff>
      <xdr:row>38</xdr:row>
      <xdr:rowOff>5545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78965"/>
          <a:ext cx="889000" cy="12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5545</xdr:rowOff>
    </xdr:from>
    <xdr:to>
      <xdr:col>45</xdr:col>
      <xdr:colOff>177800</xdr:colOff>
      <xdr:row>38</xdr:row>
      <xdr:rowOff>50567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20645"/>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50567</xdr:rowOff>
    </xdr:from>
    <xdr:to>
      <xdr:col>41</xdr:col>
      <xdr:colOff>50800</xdr:colOff>
      <xdr:row>38</xdr:row>
      <xdr:rowOff>80232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65667"/>
          <a:ext cx="8890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86168</xdr:rowOff>
    </xdr:from>
    <xdr:to>
      <xdr:col>55</xdr:col>
      <xdr:colOff>50800</xdr:colOff>
      <xdr:row>38</xdr:row>
      <xdr:rowOff>16318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64595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84665</xdr:rowOff>
    </xdr:from>
    <xdr:to>
      <xdr:col>50</xdr:col>
      <xdr:colOff>165100</xdr:colOff>
      <xdr:row>31</xdr:row>
      <xdr:rowOff>14815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5942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126195</xdr:rowOff>
    </xdr:from>
    <xdr:to>
      <xdr:col>46</xdr:col>
      <xdr:colOff>38100</xdr:colOff>
      <xdr:row>38</xdr:row>
      <xdr:rowOff>56345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4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47472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5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171217</xdr:rowOff>
    </xdr:from>
    <xdr:to>
      <xdr:col>41</xdr:col>
      <xdr:colOff>101600</xdr:colOff>
      <xdr:row>38</xdr:row>
      <xdr:rowOff>101367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92494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29432</xdr:rowOff>
    </xdr:from>
    <xdr:to>
      <xdr:col>36</xdr:col>
      <xdr:colOff>165100</xdr:colOff>
      <xdr:row>38</xdr:row>
      <xdr:rowOff>131032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122159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78001</xdr:rowOff>
    </xdr:from>
    <xdr:to>
      <xdr:col>55</xdr:col>
      <xdr:colOff>0</xdr:colOff>
      <xdr:row>56</xdr:row>
      <xdr:rowOff>115473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79201"/>
          <a:ext cx="8382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115473</xdr:rowOff>
    </xdr:from>
    <xdr:to>
      <xdr:col>50</xdr:col>
      <xdr:colOff>114300</xdr:colOff>
      <xdr:row>56</xdr:row>
      <xdr:rowOff>123671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16673"/>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123671</xdr:rowOff>
    </xdr:from>
    <xdr:to>
      <xdr:col>45</xdr:col>
      <xdr:colOff>177800</xdr:colOff>
      <xdr:row>56</xdr:row>
      <xdr:rowOff>129573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24871"/>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129573</xdr:rowOff>
    </xdr:from>
    <xdr:to>
      <xdr:col>41</xdr:col>
      <xdr:colOff>50800</xdr:colOff>
      <xdr:row>57</xdr:row>
      <xdr:rowOff>47474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30773"/>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27201</xdr:rowOff>
    </xdr:from>
    <xdr:to>
      <xdr:col>55</xdr:col>
      <xdr:colOff>50800</xdr:colOff>
      <xdr:row>56</xdr:row>
      <xdr:rowOff>128801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50078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64673</xdr:rowOff>
    </xdr:from>
    <xdr:to>
      <xdr:col>50</xdr:col>
      <xdr:colOff>165100</xdr:colOff>
      <xdr:row>56</xdr:row>
      <xdr:rowOff>166273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72871</xdr:rowOff>
    </xdr:from>
    <xdr:to>
      <xdr:col>46</xdr:col>
      <xdr:colOff>38100</xdr:colOff>
      <xdr:row>57</xdr:row>
      <xdr:rowOff>3021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19548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78773</xdr:rowOff>
    </xdr:from>
    <xdr:to>
      <xdr:col>41</xdr:col>
      <xdr:colOff>101600</xdr:colOff>
      <xdr:row>57</xdr:row>
      <xdr:rowOff>8923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25450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168124</xdr:rowOff>
    </xdr:from>
    <xdr:to>
      <xdr:col>36</xdr:col>
      <xdr:colOff>165100</xdr:colOff>
      <xdr:row>57</xdr:row>
      <xdr:rowOff>98274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89401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60089</xdr:rowOff>
    </xdr:from>
    <xdr:to>
      <xdr:col>55</xdr:col>
      <xdr:colOff>0</xdr:colOff>
      <xdr:row>77</xdr:row>
      <xdr:rowOff>66050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61739"/>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66050</xdr:rowOff>
    </xdr:from>
    <xdr:to>
      <xdr:col>50</xdr:col>
      <xdr:colOff>114300</xdr:colOff>
      <xdr:row>77</xdr:row>
      <xdr:rowOff>126047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67700"/>
          <a:ext cx="889000" cy="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41630</xdr:rowOff>
    </xdr:from>
    <xdr:to>
      <xdr:col>45</xdr:col>
      <xdr:colOff>177800</xdr:colOff>
      <xdr:row>77</xdr:row>
      <xdr:rowOff>126047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43280"/>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41630</xdr:rowOff>
    </xdr:from>
    <xdr:to>
      <xdr:col>41</xdr:col>
      <xdr:colOff>50800</xdr:colOff>
      <xdr:row>77</xdr:row>
      <xdr:rowOff>138185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43280"/>
          <a:ext cx="889000" cy="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9289</xdr:rowOff>
    </xdr:from>
    <xdr:to>
      <xdr:col>55</xdr:col>
      <xdr:colOff>50800</xdr:colOff>
      <xdr:row>77</xdr:row>
      <xdr:rowOff>110889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32166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15250</xdr:rowOff>
    </xdr:from>
    <xdr:to>
      <xdr:col>50</xdr:col>
      <xdr:colOff>165100</xdr:colOff>
      <xdr:row>77</xdr:row>
      <xdr:rowOff>116850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133377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9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75247</xdr:rowOff>
    </xdr:from>
    <xdr:to>
      <xdr:col>46</xdr:col>
      <xdr:colOff>38100</xdr:colOff>
      <xdr:row>78</xdr:row>
      <xdr:rowOff>5397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167974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162280</xdr:rowOff>
    </xdr:from>
    <xdr:to>
      <xdr:col>41</xdr:col>
      <xdr:colOff>101600</xdr:colOff>
      <xdr:row>77</xdr:row>
      <xdr:rowOff>92430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108958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87385</xdr:rowOff>
    </xdr:from>
    <xdr:to>
      <xdr:col>36</xdr:col>
      <xdr:colOff>165100</xdr:colOff>
      <xdr:row>78</xdr:row>
      <xdr:rowOff>17535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151879</xdr:rowOff>
    </xdr:from>
    <xdr:to>
      <xdr:col>55</xdr:col>
      <xdr:colOff>0</xdr:colOff>
      <xdr:row>96</xdr:row>
      <xdr:rowOff>79578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39629"/>
          <a:ext cx="838200" cy="9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24816</xdr:rowOff>
    </xdr:from>
    <xdr:to>
      <xdr:col>50</xdr:col>
      <xdr:colOff>114300</xdr:colOff>
      <xdr:row>96</xdr:row>
      <xdr:rowOff>79578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484016"/>
          <a:ext cx="889000" cy="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24816</xdr:rowOff>
    </xdr:from>
    <xdr:to>
      <xdr:col>45</xdr:col>
      <xdr:colOff>177800</xdr:colOff>
      <xdr:row>96</xdr:row>
      <xdr:rowOff>56172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84016"/>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30874</xdr:rowOff>
    </xdr:from>
    <xdr:to>
      <xdr:col>41</xdr:col>
      <xdr:colOff>50800</xdr:colOff>
      <xdr:row>96</xdr:row>
      <xdr:rowOff>56172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90074"/>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101079</xdr:rowOff>
    </xdr:from>
    <xdr:to>
      <xdr:col>55</xdr:col>
      <xdr:colOff>50800</xdr:colOff>
      <xdr:row>96</xdr:row>
      <xdr:rowOff>31229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123956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28778</xdr:rowOff>
    </xdr:from>
    <xdr:to>
      <xdr:col>50</xdr:col>
      <xdr:colOff>165100</xdr:colOff>
      <xdr:row>96</xdr:row>
      <xdr:rowOff>130378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121505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145466</xdr:rowOff>
    </xdr:from>
    <xdr:to>
      <xdr:col>46</xdr:col>
      <xdr:colOff>38100</xdr:colOff>
      <xdr:row>96</xdr:row>
      <xdr:rowOff>75616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92143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5372</xdr:rowOff>
    </xdr:from>
    <xdr:to>
      <xdr:col>41</xdr:col>
      <xdr:colOff>101600</xdr:colOff>
      <xdr:row>96</xdr:row>
      <xdr:rowOff>106972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123499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151524</xdr:rowOff>
    </xdr:from>
    <xdr:to>
      <xdr:col>36</xdr:col>
      <xdr:colOff>165100</xdr:colOff>
      <xdr:row>96</xdr:row>
      <xdr:rowOff>81674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98201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158623</xdr:rowOff>
    </xdr:from>
    <xdr:to>
      <xdr:col>85</xdr:col>
      <xdr:colOff>127000</xdr:colOff>
      <xdr:row>36</xdr:row>
      <xdr:rowOff>158724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330823"/>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158724</xdr:rowOff>
    </xdr:from>
    <xdr:to>
      <xdr:col>81</xdr:col>
      <xdr:colOff>50800</xdr:colOff>
      <xdr:row>38</xdr:row>
      <xdr:rowOff>48234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330924"/>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48234</xdr:rowOff>
    </xdr:from>
    <xdr:to>
      <xdr:col>76</xdr:col>
      <xdr:colOff>114300</xdr:colOff>
      <xdr:row>39</xdr:row>
      <xdr:rowOff>37440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63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37109</xdr:rowOff>
    </xdr:from>
    <xdr:to>
      <xdr:col>71</xdr:col>
      <xdr:colOff>177800</xdr:colOff>
      <xdr:row>39</xdr:row>
      <xdr:rowOff>37440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3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107823</xdr:rowOff>
    </xdr:from>
    <xdr:to>
      <xdr:col>85</xdr:col>
      <xdr:colOff>177800</xdr:colOff>
      <xdr:row>37</xdr:row>
      <xdr:rowOff>37973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2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130700</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1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107924</xdr:rowOff>
    </xdr:from>
    <xdr:to>
      <xdr:col>81</xdr:col>
      <xdr:colOff>101600</xdr:colOff>
      <xdr:row>37</xdr:row>
      <xdr:rowOff>38074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2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54601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0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168884</xdr:rowOff>
    </xdr:from>
    <xdr:to>
      <xdr:col>76</xdr:col>
      <xdr:colOff>165100</xdr:colOff>
      <xdr:row>38</xdr:row>
      <xdr:rowOff>99034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115562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158090</xdr:rowOff>
    </xdr:from>
    <xdr:to>
      <xdr:col>72</xdr:col>
      <xdr:colOff>38100</xdr:colOff>
      <xdr:row>39</xdr:row>
      <xdr:rowOff>88240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79367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157759</xdr:rowOff>
    </xdr:from>
    <xdr:to>
      <xdr:col>67</xdr:col>
      <xdr:colOff>101600</xdr:colOff>
      <xdr:row>39</xdr:row>
      <xdr:rowOff>87909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79036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118120</xdr:rowOff>
    </xdr:from>
    <xdr:to>
      <xdr:col>85</xdr:col>
      <xdr:colOff>127000</xdr:colOff>
      <xdr:row>76</xdr:row>
      <xdr:rowOff>142649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48320"/>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102667</xdr:rowOff>
    </xdr:from>
    <xdr:to>
      <xdr:col>81</xdr:col>
      <xdr:colOff>50800</xdr:colOff>
      <xdr:row>76</xdr:row>
      <xdr:rowOff>118120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32867"/>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64354</xdr:rowOff>
    </xdr:from>
    <xdr:to>
      <xdr:col>76</xdr:col>
      <xdr:colOff>114300</xdr:colOff>
      <xdr:row>76</xdr:row>
      <xdr:rowOff>102667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94554"/>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64354</xdr:rowOff>
    </xdr:from>
    <xdr:to>
      <xdr:col>71</xdr:col>
      <xdr:colOff>177800</xdr:colOff>
      <xdr:row>76</xdr:row>
      <xdr:rowOff>70830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94554"/>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91849</xdr:rowOff>
    </xdr:from>
    <xdr:to>
      <xdr:col>85</xdr:col>
      <xdr:colOff>177800</xdr:colOff>
      <xdr:row>77</xdr:row>
      <xdr:rowOff>21999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70276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67320</xdr:rowOff>
    </xdr:from>
    <xdr:to>
      <xdr:col>81</xdr:col>
      <xdr:colOff>101600</xdr:colOff>
      <xdr:row>76</xdr:row>
      <xdr:rowOff>168920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13997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51867</xdr:rowOff>
    </xdr:from>
    <xdr:to>
      <xdr:col>76</xdr:col>
      <xdr:colOff>165100</xdr:colOff>
      <xdr:row>76</xdr:row>
      <xdr:rowOff>153467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169994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13554</xdr:rowOff>
    </xdr:from>
    <xdr:to>
      <xdr:col>72</xdr:col>
      <xdr:colOff>38100</xdr:colOff>
      <xdr:row>76</xdr:row>
      <xdr:rowOff>115154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131680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20030</xdr:rowOff>
    </xdr:from>
    <xdr:to>
      <xdr:col>67</xdr:col>
      <xdr:colOff>101600</xdr:colOff>
      <xdr:row>76</xdr:row>
      <xdr:rowOff>121630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138158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2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54990</xdr:rowOff>
    </xdr:from>
    <xdr:to>
      <xdr:col>85</xdr:col>
      <xdr:colOff>127000</xdr:colOff>
      <xdr:row>98</xdr:row>
      <xdr:rowOff>146405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14190"/>
          <a:ext cx="838200" cy="4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24448</xdr:rowOff>
    </xdr:from>
    <xdr:to>
      <xdr:col>81</xdr:col>
      <xdr:colOff>50800</xdr:colOff>
      <xdr:row>98</xdr:row>
      <xdr:rowOff>146405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26548"/>
          <a:ext cx="889000" cy="1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24448</xdr:rowOff>
    </xdr:from>
    <xdr:to>
      <xdr:col>76</xdr:col>
      <xdr:colOff>114300</xdr:colOff>
      <xdr:row>98</xdr:row>
      <xdr:rowOff>136030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26548"/>
          <a:ext cx="889000" cy="1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60007</xdr:rowOff>
    </xdr:from>
    <xdr:to>
      <xdr:col>71</xdr:col>
      <xdr:colOff>177800</xdr:colOff>
      <xdr:row>98</xdr:row>
      <xdr:rowOff>136030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62107"/>
          <a:ext cx="889000" cy="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4190</xdr:rowOff>
    </xdr:from>
    <xdr:to>
      <xdr:col>85</xdr:col>
      <xdr:colOff>177800</xdr:colOff>
      <xdr:row>96</xdr:row>
      <xdr:rowOff>105790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27067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1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95605</xdr:rowOff>
    </xdr:from>
    <xdr:to>
      <xdr:col>81</xdr:col>
      <xdr:colOff>101600</xdr:colOff>
      <xdr:row>99</xdr:row>
      <xdr:rowOff>25755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16882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145098</xdr:rowOff>
    </xdr:from>
    <xdr:to>
      <xdr:col>76</xdr:col>
      <xdr:colOff>165100</xdr:colOff>
      <xdr:row>98</xdr:row>
      <xdr:rowOff>75248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91775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85230</xdr:rowOff>
    </xdr:from>
    <xdr:to>
      <xdr:col>72</xdr:col>
      <xdr:colOff>38100</xdr:colOff>
      <xdr:row>99</xdr:row>
      <xdr:rowOff>15380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6507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9207</xdr:rowOff>
    </xdr:from>
    <xdr:to>
      <xdr:col>67</xdr:col>
      <xdr:colOff>101600</xdr:colOff>
      <xdr:row>98</xdr:row>
      <xdr:rowOff>110807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101934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60284</xdr:rowOff>
    </xdr:from>
    <xdr:to>
      <xdr:col>116</xdr:col>
      <xdr:colOff>63500</xdr:colOff>
      <xdr:row>36</xdr:row>
      <xdr:rowOff>76972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32484"/>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58730</xdr:rowOff>
    </xdr:from>
    <xdr:to>
      <xdr:col>111</xdr:col>
      <xdr:colOff>177800</xdr:colOff>
      <xdr:row>36</xdr:row>
      <xdr:rowOff>76972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30930"/>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58730</xdr:rowOff>
    </xdr:from>
    <xdr:to>
      <xdr:col>107</xdr:col>
      <xdr:colOff>50800</xdr:colOff>
      <xdr:row>36</xdr:row>
      <xdr:rowOff>81087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30930"/>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81087</xdr:rowOff>
    </xdr:from>
    <xdr:to>
      <xdr:col>102</xdr:col>
      <xdr:colOff>114300</xdr:colOff>
      <xdr:row>36</xdr:row>
      <xdr:rowOff>97958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253287"/>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9484</xdr:rowOff>
    </xdr:from>
    <xdr:to>
      <xdr:col>116</xdr:col>
      <xdr:colOff>114300</xdr:colOff>
      <xdr:row>36</xdr:row>
      <xdr:rowOff>111084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32361</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26172</xdr:rowOff>
    </xdr:from>
    <xdr:to>
      <xdr:col>112</xdr:col>
      <xdr:colOff>38100</xdr:colOff>
      <xdr:row>36</xdr:row>
      <xdr:rowOff>127772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144299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9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7930</xdr:rowOff>
    </xdr:from>
    <xdr:to>
      <xdr:col>107</xdr:col>
      <xdr:colOff>101600</xdr:colOff>
      <xdr:row>36</xdr:row>
      <xdr:rowOff>109530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126057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5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30287</xdr:rowOff>
    </xdr:from>
    <xdr:to>
      <xdr:col>102</xdr:col>
      <xdr:colOff>165100</xdr:colOff>
      <xdr:row>36</xdr:row>
      <xdr:rowOff>131887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148414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9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47158</xdr:rowOff>
    </xdr:from>
    <xdr:to>
      <xdr:col>98</xdr:col>
      <xdr:colOff>38100</xdr:colOff>
      <xdr:row>36</xdr:row>
      <xdr:rowOff>148758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165285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71714</xdr:rowOff>
    </xdr:from>
    <xdr:to>
      <xdr:col>116</xdr:col>
      <xdr:colOff>63500</xdr:colOff>
      <xdr:row>51</xdr:row>
      <xdr:rowOff>90368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8815664"/>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71714</xdr:rowOff>
    </xdr:from>
    <xdr:to>
      <xdr:col>111</xdr:col>
      <xdr:colOff>177800</xdr:colOff>
      <xdr:row>55</xdr:row>
      <xdr:rowOff>60513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815664"/>
          <a:ext cx="889000" cy="6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161097</xdr:rowOff>
    </xdr:from>
    <xdr:to>
      <xdr:col>107</xdr:col>
      <xdr:colOff>50800</xdr:colOff>
      <xdr:row>55</xdr:row>
      <xdr:rowOff>60513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41939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40853</xdr:rowOff>
    </xdr:from>
    <xdr:to>
      <xdr:col>102</xdr:col>
      <xdr:colOff>114300</xdr:colOff>
      <xdr:row>54</xdr:row>
      <xdr:rowOff>161097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299153"/>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39568</xdr:rowOff>
    </xdr:from>
    <xdr:to>
      <xdr:col>116</xdr:col>
      <xdr:colOff>114300</xdr:colOff>
      <xdr:row>51</xdr:row>
      <xdr:rowOff>141168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87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62445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86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20914</xdr:rowOff>
    </xdr:from>
    <xdr:to>
      <xdr:col>112</xdr:col>
      <xdr:colOff>38100</xdr:colOff>
      <xdr:row>51</xdr:row>
      <xdr:rowOff>122514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7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139041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9713</xdr:rowOff>
    </xdr:from>
    <xdr:to>
      <xdr:col>107</xdr:col>
      <xdr:colOff>101600</xdr:colOff>
      <xdr:row>55</xdr:row>
      <xdr:rowOff>111313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127840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2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110297</xdr:rowOff>
    </xdr:from>
    <xdr:to>
      <xdr:col>102</xdr:col>
      <xdr:colOff>165100</xdr:colOff>
      <xdr:row>55</xdr:row>
      <xdr:rowOff>40447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3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56974</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1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161503</xdr:rowOff>
    </xdr:from>
    <xdr:to>
      <xdr:col>98</xdr:col>
      <xdr:colOff>38100</xdr:colOff>
      <xdr:row>54</xdr:row>
      <xdr:rowOff>91653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2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108180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0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70777</xdr:rowOff>
    </xdr:from>
    <xdr:to>
      <xdr:col>116</xdr:col>
      <xdr:colOff>63500</xdr:colOff>
      <xdr:row>76</xdr:row>
      <xdr:rowOff>97752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0097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9131</xdr:rowOff>
    </xdr:from>
    <xdr:to>
      <xdr:col>111</xdr:col>
      <xdr:colOff>177800</xdr:colOff>
      <xdr:row>76</xdr:row>
      <xdr:rowOff>70777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39331"/>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9131</xdr:rowOff>
    </xdr:from>
    <xdr:to>
      <xdr:col>107</xdr:col>
      <xdr:colOff>50800</xdr:colOff>
      <xdr:row>77</xdr:row>
      <xdr:rowOff>130938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39331"/>
          <a:ext cx="889000" cy="2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80798</xdr:rowOff>
    </xdr:from>
    <xdr:to>
      <xdr:col>102</xdr:col>
      <xdr:colOff>114300</xdr:colOff>
      <xdr:row>77</xdr:row>
      <xdr:rowOff>130938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10998"/>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46952</xdr:rowOff>
    </xdr:from>
    <xdr:to>
      <xdr:col>116</xdr:col>
      <xdr:colOff>114300</xdr:colOff>
      <xdr:row>76</xdr:row>
      <xdr:rowOff>148552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25379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19977</xdr:rowOff>
    </xdr:from>
    <xdr:to>
      <xdr:col>112</xdr:col>
      <xdr:colOff>38100</xdr:colOff>
      <xdr:row>76</xdr:row>
      <xdr:rowOff>121577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2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129781</xdr:rowOff>
    </xdr:from>
    <xdr:to>
      <xdr:col>107</xdr:col>
      <xdr:colOff>101600</xdr:colOff>
      <xdr:row>76</xdr:row>
      <xdr:rowOff>59931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51058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80138</xdr:rowOff>
    </xdr:from>
    <xdr:to>
      <xdr:col>102</xdr:col>
      <xdr:colOff>165100</xdr:colOff>
      <xdr:row>78</xdr:row>
      <xdr:rowOff>10288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29998</xdr:rowOff>
    </xdr:from>
    <xdr:to>
      <xdr:col>98</xdr:col>
      <xdr:colOff>38100</xdr:colOff>
      <xdr:row>76</xdr:row>
      <xdr:rowOff>131598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122725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・歳出決算総額は、住民一人当たり</a:t>
          </a:r>
          <a:r>
            <a:rPr kumimoji="1" lang="en-US" altLang="ja-JP" sz="1400">
              <a:latin typeface="ＭＳ Ｐゴシック" panose="020B0600070205080204" pitchFamily="50" charset="-128"/>
              <a:ea typeface="ＭＳ Ｐゴシック" panose="020B0600070205080204" pitchFamily="50" charset="-128"/>
            </a:rPr>
            <a:t>595,165</a:t>
          </a:r>
          <a:r>
            <a:rPr kumimoji="1" lang="ja-JP" altLang="en-US" sz="1400">
              <a:latin typeface="ＭＳ Ｐゴシック" panose="020B0600070205080204" pitchFamily="50" charset="-128"/>
              <a:ea typeface="ＭＳ Ｐゴシック" panose="020B0600070205080204" pitchFamily="50" charset="-128"/>
            </a:rPr>
            <a:t>円となっている。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・人件費は、住民一人当たり</a:t>
          </a:r>
          <a:r>
            <a:rPr kumimoji="1" lang="en-US" altLang="ja-JP" sz="1400">
              <a:latin typeface="ＭＳ Ｐゴシック" panose="020B0600070205080204" pitchFamily="50" charset="-128"/>
              <a:ea typeface="ＭＳ Ｐゴシック" panose="020B0600070205080204" pitchFamily="50" charset="-128"/>
            </a:rPr>
            <a:t>73,421</a:t>
          </a:r>
          <a:r>
            <a:rPr kumimoji="1" lang="ja-JP" altLang="en-US" sz="1400">
              <a:latin typeface="ＭＳ Ｐゴシック" panose="020B0600070205080204" pitchFamily="50" charset="-128"/>
              <a:ea typeface="ＭＳ Ｐゴシック" panose="020B0600070205080204" pitchFamily="50" charset="-128"/>
            </a:rPr>
            <a:t>円となっており、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類似団体平均値を下回っているものの令和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年度以降増加傾向にある。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97,648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円となっており、類似団体平均値を下回っているものの前年度に比べ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23,191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円増加している。これは、新型コロナウイルス感染症拡大の影響に対応するため、各種給付金給付事業を実施したことが主な要因である。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58,001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110,388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円減少している。これは、特別定額給付金事業費が皆減となったことが主な要因である。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88,495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円となっており、類似団体平均値を上回っている。これは、新小学校建設事業や佐久平駅南土地区画整理事業を始めとする大型の施設整備事業が続いているためである。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98,439
97,185
423.51
61,847,219
58,587,429
1,553,887
28,776,214
46,434,989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22657</xdr:rowOff>
    </xdr:from>
    <xdr:to>
      <xdr:col>24</xdr:col>
      <xdr:colOff>63500</xdr:colOff>
      <xdr:row>37</xdr:row>
      <xdr:rowOff>82093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66307"/>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23571</xdr:rowOff>
    </xdr:from>
    <xdr:to>
      <xdr:col>19</xdr:col>
      <xdr:colOff>177800</xdr:colOff>
      <xdr:row>37</xdr:row>
      <xdr:rowOff>82093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6722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109068</xdr:rowOff>
    </xdr:from>
    <xdr:to>
      <xdr:col>15</xdr:col>
      <xdr:colOff>50800</xdr:colOff>
      <xdr:row>37</xdr:row>
      <xdr:rowOff>23571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126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54661</xdr:rowOff>
    </xdr:from>
    <xdr:to>
      <xdr:col>10</xdr:col>
      <xdr:colOff>114300</xdr:colOff>
      <xdr:row>36</xdr:row>
      <xdr:rowOff>109068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686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143307</xdr:rowOff>
    </xdr:from>
    <xdr:to>
      <xdr:col>24</xdr:col>
      <xdr:colOff>114300</xdr:colOff>
      <xdr:row>37</xdr:row>
      <xdr:rowOff>73457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31293</xdr:rowOff>
    </xdr:from>
    <xdr:to>
      <xdr:col>20</xdr:col>
      <xdr:colOff>38100</xdr:colOff>
      <xdr:row>37</xdr:row>
      <xdr:rowOff>132893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124020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144221</xdr:rowOff>
    </xdr:from>
    <xdr:to>
      <xdr:col>15</xdr:col>
      <xdr:colOff>101600</xdr:colOff>
      <xdr:row>37</xdr:row>
      <xdr:rowOff>74371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65498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58268</xdr:rowOff>
    </xdr:from>
    <xdr:to>
      <xdr:col>10</xdr:col>
      <xdr:colOff>165100</xdr:colOff>
      <xdr:row>36</xdr:row>
      <xdr:rowOff>159868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150995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3861</xdr:rowOff>
    </xdr:from>
    <xdr:to>
      <xdr:col>6</xdr:col>
      <xdr:colOff>38100</xdr:colOff>
      <xdr:row>36</xdr:row>
      <xdr:rowOff>105461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96588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145362</xdr:rowOff>
    </xdr:from>
    <xdr:to>
      <xdr:col>24</xdr:col>
      <xdr:colOff>63500</xdr:colOff>
      <xdr:row>56</xdr:row>
      <xdr:rowOff>45882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89312"/>
          <a:ext cx="838200" cy="7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145362</xdr:rowOff>
    </xdr:from>
    <xdr:to>
      <xdr:col>19</xdr:col>
      <xdr:colOff>177800</xdr:colOff>
      <xdr:row>56</xdr:row>
      <xdr:rowOff>149736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89312"/>
          <a:ext cx="889000" cy="8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149736</xdr:rowOff>
    </xdr:from>
    <xdr:to>
      <xdr:col>15</xdr:col>
      <xdr:colOff>50800</xdr:colOff>
      <xdr:row>57</xdr:row>
      <xdr:rowOff>58936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0936"/>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23502</xdr:rowOff>
    </xdr:from>
    <xdr:to>
      <xdr:col>10</xdr:col>
      <xdr:colOff>114300</xdr:colOff>
      <xdr:row>57</xdr:row>
      <xdr:rowOff>58936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615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166532</xdr:rowOff>
    </xdr:from>
    <xdr:to>
      <xdr:col>24</xdr:col>
      <xdr:colOff>114300</xdr:colOff>
      <xdr:row>56</xdr:row>
      <xdr:rowOff>96682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144959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94562</xdr:rowOff>
    </xdr:from>
    <xdr:to>
      <xdr:col>20</xdr:col>
      <xdr:colOff>38100</xdr:colOff>
      <xdr:row>52</xdr:row>
      <xdr:rowOff>24712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15839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3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98936</xdr:rowOff>
    </xdr:from>
    <xdr:to>
      <xdr:col>15</xdr:col>
      <xdr:colOff>101600</xdr:colOff>
      <xdr:row>57</xdr:row>
      <xdr:rowOff>29086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20213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9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8136</xdr:rowOff>
    </xdr:from>
    <xdr:to>
      <xdr:col>10</xdr:col>
      <xdr:colOff>165100</xdr:colOff>
      <xdr:row>57</xdr:row>
      <xdr:rowOff>109736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100863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144152</xdr:rowOff>
    </xdr:from>
    <xdr:to>
      <xdr:col>6</xdr:col>
      <xdr:colOff>38100</xdr:colOff>
      <xdr:row>57</xdr:row>
      <xdr:rowOff>74302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65429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2704</xdr:rowOff>
    </xdr:from>
    <xdr:to>
      <xdr:col>24</xdr:col>
      <xdr:colOff>63500</xdr:colOff>
      <xdr:row>77</xdr:row>
      <xdr:rowOff>140843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2904"/>
          <a:ext cx="838200" cy="3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140843</xdr:rowOff>
    </xdr:from>
    <xdr:to>
      <xdr:col>19</xdr:col>
      <xdr:colOff>177800</xdr:colOff>
      <xdr:row>77</xdr:row>
      <xdr:rowOff>164748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2493"/>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164748</xdr:rowOff>
    </xdr:from>
    <xdr:to>
      <xdr:col>15</xdr:col>
      <xdr:colOff>50800</xdr:colOff>
      <xdr:row>78</xdr:row>
      <xdr:rowOff>34806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6398"/>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137708</xdr:rowOff>
    </xdr:from>
    <xdr:to>
      <xdr:col>10</xdr:col>
      <xdr:colOff>114300</xdr:colOff>
      <xdr:row>78</xdr:row>
      <xdr:rowOff>34806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9358"/>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123353</xdr:rowOff>
    </xdr:from>
    <xdr:to>
      <xdr:col>24</xdr:col>
      <xdr:colOff>114300</xdr:colOff>
      <xdr:row>76</xdr:row>
      <xdr:rowOff>53504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2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90043</xdr:rowOff>
    </xdr:from>
    <xdr:to>
      <xdr:col>20</xdr:col>
      <xdr:colOff>38100</xdr:colOff>
      <xdr:row>78</xdr:row>
      <xdr:rowOff>20193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11320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113948</xdr:rowOff>
    </xdr:from>
    <xdr:to>
      <xdr:col>15</xdr:col>
      <xdr:colOff>101600</xdr:colOff>
      <xdr:row>78</xdr:row>
      <xdr:rowOff>44098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155456</xdr:rowOff>
    </xdr:from>
    <xdr:to>
      <xdr:col>10</xdr:col>
      <xdr:colOff>165100</xdr:colOff>
      <xdr:row>78</xdr:row>
      <xdr:rowOff>85606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86908</xdr:rowOff>
    </xdr:from>
    <xdr:to>
      <xdr:col>6</xdr:col>
      <xdr:colOff>38100</xdr:colOff>
      <xdr:row>78</xdr:row>
      <xdr:rowOff>17058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53257</xdr:rowOff>
    </xdr:from>
    <xdr:to>
      <xdr:col>24</xdr:col>
      <xdr:colOff>63500</xdr:colOff>
      <xdr:row>97</xdr:row>
      <xdr:rowOff>83448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83907"/>
          <a:ext cx="8382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53257</xdr:rowOff>
    </xdr:from>
    <xdr:to>
      <xdr:col>19</xdr:col>
      <xdr:colOff>177800</xdr:colOff>
      <xdr:row>97</xdr:row>
      <xdr:rowOff>80738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3907"/>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80738</xdr:rowOff>
    </xdr:from>
    <xdr:to>
      <xdr:col>15</xdr:col>
      <xdr:colOff>50800</xdr:colOff>
      <xdr:row>97</xdr:row>
      <xdr:rowOff>153792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1388"/>
          <a:ext cx="889000" cy="7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153792</xdr:rowOff>
    </xdr:from>
    <xdr:to>
      <xdr:col>10</xdr:col>
      <xdr:colOff>114300</xdr:colOff>
      <xdr:row>98</xdr:row>
      <xdr:rowOff>15097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4442"/>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32648</xdr:rowOff>
    </xdr:from>
    <xdr:to>
      <xdr:col>24</xdr:col>
      <xdr:colOff>114300</xdr:colOff>
      <xdr:row>97</xdr:row>
      <xdr:rowOff>134248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2457</xdr:rowOff>
    </xdr:from>
    <xdr:to>
      <xdr:col>20</xdr:col>
      <xdr:colOff>38100</xdr:colOff>
      <xdr:row>97</xdr:row>
      <xdr:rowOff>104057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95184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29938</xdr:rowOff>
    </xdr:from>
    <xdr:to>
      <xdr:col>15</xdr:col>
      <xdr:colOff>101600</xdr:colOff>
      <xdr:row>97</xdr:row>
      <xdr:rowOff>131538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122665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102992</xdr:rowOff>
    </xdr:from>
    <xdr:to>
      <xdr:col>10</xdr:col>
      <xdr:colOff>165100</xdr:colOff>
      <xdr:row>98</xdr:row>
      <xdr:rowOff>33142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135747</xdr:rowOff>
    </xdr:from>
    <xdr:to>
      <xdr:col>6</xdr:col>
      <xdr:colOff>38100</xdr:colOff>
      <xdr:row>98</xdr:row>
      <xdr:rowOff>65897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57024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152959</xdr:rowOff>
    </xdr:from>
    <xdr:to>
      <xdr:col>55</xdr:col>
      <xdr:colOff>0</xdr:colOff>
      <xdr:row>37</xdr:row>
      <xdr:rowOff>156616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966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147244</xdr:rowOff>
    </xdr:from>
    <xdr:to>
      <xdr:col>50</xdr:col>
      <xdr:colOff>114300</xdr:colOff>
      <xdr:row>37</xdr:row>
      <xdr:rowOff>152959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9089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143358</xdr:rowOff>
    </xdr:from>
    <xdr:to>
      <xdr:col>45</xdr:col>
      <xdr:colOff>177800</xdr:colOff>
      <xdr:row>37</xdr:row>
      <xdr:rowOff>147244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87008"/>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130785</xdr:rowOff>
    </xdr:from>
    <xdr:to>
      <xdr:col>41</xdr:col>
      <xdr:colOff>50800</xdr:colOff>
      <xdr:row>37</xdr:row>
      <xdr:rowOff>143358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744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105816</xdr:rowOff>
    </xdr:from>
    <xdr:to>
      <xdr:col>55</xdr:col>
      <xdr:colOff>50800</xdr:colOff>
      <xdr:row>38</xdr:row>
      <xdr:rowOff>35967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128693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102159</xdr:rowOff>
    </xdr:from>
    <xdr:to>
      <xdr:col>50</xdr:col>
      <xdr:colOff>165100</xdr:colOff>
      <xdr:row>38</xdr:row>
      <xdr:rowOff>32309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23436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96444</xdr:rowOff>
    </xdr:from>
    <xdr:to>
      <xdr:col>46</xdr:col>
      <xdr:colOff>38100</xdr:colOff>
      <xdr:row>38</xdr:row>
      <xdr:rowOff>26594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43121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92558</xdr:rowOff>
    </xdr:from>
    <xdr:to>
      <xdr:col>41</xdr:col>
      <xdr:colOff>101600</xdr:colOff>
      <xdr:row>38</xdr:row>
      <xdr:rowOff>22707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39235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79985</xdr:rowOff>
    </xdr:from>
    <xdr:to>
      <xdr:col>36</xdr:col>
      <xdr:colOff>165100</xdr:colOff>
      <xdr:row>38</xdr:row>
      <xdr:rowOff>10134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23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26662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9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87757</xdr:rowOff>
    </xdr:from>
    <xdr:to>
      <xdr:col>55</xdr:col>
      <xdr:colOff>0</xdr:colOff>
      <xdr:row>58</xdr:row>
      <xdr:rowOff>96165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31857"/>
          <a:ext cx="8382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66383</xdr:rowOff>
    </xdr:from>
    <xdr:to>
      <xdr:col>50</xdr:col>
      <xdr:colOff>114300</xdr:colOff>
      <xdr:row>58</xdr:row>
      <xdr:rowOff>87757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0483"/>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66383</xdr:rowOff>
    </xdr:from>
    <xdr:to>
      <xdr:col>45</xdr:col>
      <xdr:colOff>177800</xdr:colOff>
      <xdr:row>58</xdr:row>
      <xdr:rowOff>81623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048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81623</xdr:rowOff>
    </xdr:from>
    <xdr:to>
      <xdr:col>41</xdr:col>
      <xdr:colOff>50800</xdr:colOff>
      <xdr:row>58</xdr:row>
      <xdr:rowOff>89929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5723"/>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45365</xdr:rowOff>
    </xdr:from>
    <xdr:to>
      <xdr:col>55</xdr:col>
      <xdr:colOff>50800</xdr:colOff>
      <xdr:row>58</xdr:row>
      <xdr:rowOff>146965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131742</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36957</xdr:rowOff>
    </xdr:from>
    <xdr:to>
      <xdr:col>50</xdr:col>
      <xdr:colOff>165100</xdr:colOff>
      <xdr:row>58</xdr:row>
      <xdr:rowOff>138557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129684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15583</xdr:rowOff>
    </xdr:from>
    <xdr:to>
      <xdr:col>46</xdr:col>
      <xdr:colOff>38100</xdr:colOff>
      <xdr:row>58</xdr:row>
      <xdr:rowOff>117183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108310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30823</xdr:rowOff>
    </xdr:from>
    <xdr:to>
      <xdr:col>41</xdr:col>
      <xdr:colOff>101600</xdr:colOff>
      <xdr:row>58</xdr:row>
      <xdr:rowOff>132423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123550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39129</xdr:rowOff>
    </xdr:from>
    <xdr:to>
      <xdr:col>36</xdr:col>
      <xdr:colOff>165100</xdr:colOff>
      <xdr:row>58</xdr:row>
      <xdr:rowOff>140729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131856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7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149530</xdr:rowOff>
    </xdr:from>
    <xdr:to>
      <xdr:col>55</xdr:col>
      <xdr:colOff>0</xdr:colOff>
      <xdr:row>73</xdr:row>
      <xdr:rowOff>131185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493930"/>
          <a:ext cx="8382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149530</xdr:rowOff>
    </xdr:from>
    <xdr:to>
      <xdr:col>50</xdr:col>
      <xdr:colOff>114300</xdr:colOff>
      <xdr:row>75</xdr:row>
      <xdr:rowOff>137299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93930"/>
          <a:ext cx="889000" cy="5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137299</xdr:rowOff>
    </xdr:from>
    <xdr:to>
      <xdr:col>45</xdr:col>
      <xdr:colOff>177800</xdr:colOff>
      <xdr:row>76</xdr:row>
      <xdr:rowOff>121183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96049"/>
          <a:ext cx="889000" cy="1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121183</xdr:rowOff>
    </xdr:from>
    <xdr:to>
      <xdr:col>41</xdr:col>
      <xdr:colOff>50800</xdr:colOff>
      <xdr:row>77</xdr:row>
      <xdr:rowOff>12522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5138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80385</xdr:rowOff>
    </xdr:from>
    <xdr:to>
      <xdr:col>55</xdr:col>
      <xdr:colOff>50800</xdr:colOff>
      <xdr:row>74</xdr:row>
      <xdr:rowOff>10535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103262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98730</xdr:rowOff>
    </xdr:from>
    <xdr:to>
      <xdr:col>50</xdr:col>
      <xdr:colOff>165100</xdr:colOff>
      <xdr:row>73</xdr:row>
      <xdr:rowOff>28880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45407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2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86499</xdr:rowOff>
    </xdr:from>
    <xdr:to>
      <xdr:col>46</xdr:col>
      <xdr:colOff>38100</xdr:colOff>
      <xdr:row>76</xdr:row>
      <xdr:rowOff>16650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70383</xdr:rowOff>
    </xdr:from>
    <xdr:to>
      <xdr:col>41</xdr:col>
      <xdr:colOff>101600</xdr:colOff>
      <xdr:row>77</xdr:row>
      <xdr:rowOff>533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133172</xdr:rowOff>
    </xdr:from>
    <xdr:to>
      <xdr:col>36</xdr:col>
      <xdr:colOff>165100</xdr:colOff>
      <xdr:row>77</xdr:row>
      <xdr:rowOff>63322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79849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69284</xdr:rowOff>
    </xdr:from>
    <xdr:to>
      <xdr:col>55</xdr:col>
      <xdr:colOff>0</xdr:colOff>
      <xdr:row>96</xdr:row>
      <xdr:rowOff>165494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28484"/>
          <a:ext cx="8382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165494</xdr:rowOff>
    </xdr:from>
    <xdr:to>
      <xdr:col>50</xdr:col>
      <xdr:colOff>114300</xdr:colOff>
      <xdr:row>97</xdr:row>
      <xdr:rowOff>61725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24694"/>
          <a:ext cx="889000" cy="6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97820</xdr:rowOff>
    </xdr:from>
    <xdr:to>
      <xdr:col>45</xdr:col>
      <xdr:colOff>177800</xdr:colOff>
      <xdr:row>97</xdr:row>
      <xdr:rowOff>61725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57020"/>
          <a:ext cx="889000" cy="1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97820</xdr:rowOff>
    </xdr:from>
    <xdr:to>
      <xdr:col>41</xdr:col>
      <xdr:colOff>50800</xdr:colOff>
      <xdr:row>96</xdr:row>
      <xdr:rowOff>138937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57020"/>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18484</xdr:rowOff>
    </xdr:from>
    <xdr:to>
      <xdr:col>55</xdr:col>
      <xdr:colOff>50800</xdr:colOff>
      <xdr:row>96</xdr:row>
      <xdr:rowOff>120084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41361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114694</xdr:rowOff>
    </xdr:from>
    <xdr:to>
      <xdr:col>50</xdr:col>
      <xdr:colOff>165100</xdr:colOff>
      <xdr:row>97</xdr:row>
      <xdr:rowOff>44844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61371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10925</xdr:rowOff>
    </xdr:from>
    <xdr:to>
      <xdr:col>46</xdr:col>
      <xdr:colOff>38100</xdr:colOff>
      <xdr:row>97</xdr:row>
      <xdr:rowOff>112525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103652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47020</xdr:rowOff>
    </xdr:from>
    <xdr:to>
      <xdr:col>41</xdr:col>
      <xdr:colOff>101600</xdr:colOff>
      <xdr:row>96</xdr:row>
      <xdr:rowOff>148620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165147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88137</xdr:rowOff>
    </xdr:from>
    <xdr:to>
      <xdr:col>36</xdr:col>
      <xdr:colOff>165100</xdr:colOff>
      <xdr:row>97</xdr:row>
      <xdr:rowOff>18287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34814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2349</xdr:rowOff>
    </xdr:from>
    <xdr:to>
      <xdr:col>85</xdr:col>
      <xdr:colOff>127000</xdr:colOff>
      <xdr:row>39</xdr:row>
      <xdr:rowOff>21019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88899"/>
          <a:ext cx="8382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2349</xdr:rowOff>
    </xdr:from>
    <xdr:to>
      <xdr:col>81</xdr:col>
      <xdr:colOff>50800</xdr:colOff>
      <xdr:row>39</xdr:row>
      <xdr:rowOff>19380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88899"/>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19380</xdr:rowOff>
    </xdr:from>
    <xdr:to>
      <xdr:col>76</xdr:col>
      <xdr:colOff>114300</xdr:colOff>
      <xdr:row>39</xdr:row>
      <xdr:rowOff>56985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705930"/>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56070</xdr:rowOff>
    </xdr:from>
    <xdr:to>
      <xdr:col>71</xdr:col>
      <xdr:colOff>177800</xdr:colOff>
      <xdr:row>39</xdr:row>
      <xdr:rowOff>56985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7426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141669</xdr:rowOff>
    </xdr:from>
    <xdr:to>
      <xdr:col>85</xdr:col>
      <xdr:colOff>177800</xdr:colOff>
      <xdr:row>39</xdr:row>
      <xdr:rowOff>71819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56596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122999</xdr:rowOff>
    </xdr:from>
    <xdr:to>
      <xdr:col>81</xdr:col>
      <xdr:colOff>101600</xdr:colOff>
      <xdr:row>39</xdr:row>
      <xdr:rowOff>53149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44276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140030</xdr:rowOff>
    </xdr:from>
    <xdr:to>
      <xdr:col>76</xdr:col>
      <xdr:colOff>165100</xdr:colOff>
      <xdr:row>39</xdr:row>
      <xdr:rowOff>70180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61307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6185</xdr:rowOff>
    </xdr:from>
    <xdr:to>
      <xdr:col>72</xdr:col>
      <xdr:colOff>38100</xdr:colOff>
      <xdr:row>39</xdr:row>
      <xdr:rowOff>107785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98912</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7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5270</xdr:rowOff>
    </xdr:from>
    <xdr:to>
      <xdr:col>67</xdr:col>
      <xdr:colOff>101600</xdr:colOff>
      <xdr:row>39</xdr:row>
      <xdr:rowOff>106870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97997</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39230</xdr:rowOff>
    </xdr:from>
    <xdr:to>
      <xdr:col>85</xdr:col>
      <xdr:colOff>127000</xdr:colOff>
      <xdr:row>55</xdr:row>
      <xdr:rowOff>127666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126080"/>
          <a:ext cx="838200" cy="4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36291</xdr:rowOff>
    </xdr:from>
    <xdr:to>
      <xdr:col>81</xdr:col>
      <xdr:colOff>50800</xdr:colOff>
      <xdr:row>55</xdr:row>
      <xdr:rowOff>127666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294591"/>
          <a:ext cx="889000" cy="2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36291</xdr:rowOff>
    </xdr:from>
    <xdr:to>
      <xdr:col>76</xdr:col>
      <xdr:colOff>114300</xdr:colOff>
      <xdr:row>56</xdr:row>
      <xdr:rowOff>450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294591"/>
          <a:ext cx="889000" cy="3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450</xdr:rowOff>
    </xdr:from>
    <xdr:to>
      <xdr:col>71</xdr:col>
      <xdr:colOff>177800</xdr:colOff>
      <xdr:row>56</xdr:row>
      <xdr:rowOff>127012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01650"/>
          <a:ext cx="889000" cy="1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159880</xdr:rowOff>
    </xdr:from>
    <xdr:to>
      <xdr:col>85</xdr:col>
      <xdr:colOff>177800</xdr:colOff>
      <xdr:row>53</xdr:row>
      <xdr:rowOff>90030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0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11307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76866</xdr:rowOff>
    </xdr:from>
    <xdr:to>
      <xdr:col>81</xdr:col>
      <xdr:colOff>101600</xdr:colOff>
      <xdr:row>56</xdr:row>
      <xdr:rowOff>7016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23543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156941</xdr:rowOff>
    </xdr:from>
    <xdr:to>
      <xdr:col>76</xdr:col>
      <xdr:colOff>165100</xdr:colOff>
      <xdr:row>54</xdr:row>
      <xdr:rowOff>87091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103618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121100</xdr:rowOff>
    </xdr:from>
    <xdr:to>
      <xdr:col>72</xdr:col>
      <xdr:colOff>38100</xdr:colOff>
      <xdr:row>56</xdr:row>
      <xdr:rowOff>51250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67777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76212</xdr:rowOff>
    </xdr:from>
    <xdr:to>
      <xdr:col>67</xdr:col>
      <xdr:colOff>101600</xdr:colOff>
      <xdr:row>57</xdr:row>
      <xdr:rowOff>6362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168939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158623</xdr:rowOff>
    </xdr:from>
    <xdr:to>
      <xdr:col>85</xdr:col>
      <xdr:colOff>127000</xdr:colOff>
      <xdr:row>76</xdr:row>
      <xdr:rowOff>158725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188823"/>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158725</xdr:rowOff>
    </xdr:from>
    <xdr:to>
      <xdr:col>81</xdr:col>
      <xdr:colOff>50800</xdr:colOff>
      <xdr:row>78</xdr:row>
      <xdr:rowOff>48234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188925"/>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48234</xdr:rowOff>
    </xdr:from>
    <xdr:to>
      <xdr:col>76</xdr:col>
      <xdr:colOff>114300</xdr:colOff>
      <xdr:row>79</xdr:row>
      <xdr:rowOff>37440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21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37109</xdr:rowOff>
    </xdr:from>
    <xdr:to>
      <xdr:col>71</xdr:col>
      <xdr:colOff>177800</xdr:colOff>
      <xdr:row>79</xdr:row>
      <xdr:rowOff>37440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1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107823</xdr:rowOff>
    </xdr:from>
    <xdr:to>
      <xdr:col>85</xdr:col>
      <xdr:colOff>177800</xdr:colOff>
      <xdr:row>77</xdr:row>
      <xdr:rowOff>37973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1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130700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9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107925</xdr:rowOff>
    </xdr:from>
    <xdr:to>
      <xdr:col>81</xdr:col>
      <xdr:colOff>101600</xdr:colOff>
      <xdr:row>77</xdr:row>
      <xdr:rowOff>38075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1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54601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9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168884</xdr:rowOff>
    </xdr:from>
    <xdr:to>
      <xdr:col>76</xdr:col>
      <xdr:colOff>165100</xdr:colOff>
      <xdr:row>78</xdr:row>
      <xdr:rowOff>99034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115561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158090</xdr:rowOff>
    </xdr:from>
    <xdr:to>
      <xdr:col>72</xdr:col>
      <xdr:colOff>38100</xdr:colOff>
      <xdr:row>79</xdr:row>
      <xdr:rowOff>88240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79367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157759</xdr:rowOff>
    </xdr:from>
    <xdr:to>
      <xdr:col>67</xdr:col>
      <xdr:colOff>101600</xdr:colOff>
      <xdr:row>79</xdr:row>
      <xdr:rowOff>87909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79036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118059</xdr:rowOff>
    </xdr:from>
    <xdr:to>
      <xdr:col>85</xdr:col>
      <xdr:colOff>127000</xdr:colOff>
      <xdr:row>96</xdr:row>
      <xdr:rowOff>142588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77259"/>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102598</xdr:rowOff>
    </xdr:from>
    <xdr:to>
      <xdr:col>81</xdr:col>
      <xdr:colOff>50800</xdr:colOff>
      <xdr:row>96</xdr:row>
      <xdr:rowOff>118059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61798"/>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64284</xdr:rowOff>
    </xdr:from>
    <xdr:to>
      <xdr:col>76</xdr:col>
      <xdr:colOff>114300</xdr:colOff>
      <xdr:row>96</xdr:row>
      <xdr:rowOff>102598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23484"/>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64284</xdr:rowOff>
    </xdr:from>
    <xdr:to>
      <xdr:col>71</xdr:col>
      <xdr:colOff>177800</xdr:colOff>
      <xdr:row>96</xdr:row>
      <xdr:rowOff>70769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23484"/>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91788</xdr:rowOff>
    </xdr:from>
    <xdr:to>
      <xdr:col>85</xdr:col>
      <xdr:colOff>177800</xdr:colOff>
      <xdr:row>97</xdr:row>
      <xdr:rowOff>21938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70215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67259</xdr:rowOff>
    </xdr:from>
    <xdr:to>
      <xdr:col>81</xdr:col>
      <xdr:colOff>101600</xdr:colOff>
      <xdr:row>96</xdr:row>
      <xdr:rowOff>168859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51798</xdr:rowOff>
    </xdr:from>
    <xdr:to>
      <xdr:col>76</xdr:col>
      <xdr:colOff>165100</xdr:colOff>
      <xdr:row>96</xdr:row>
      <xdr:rowOff>153398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169925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13484</xdr:rowOff>
    </xdr:from>
    <xdr:to>
      <xdr:col>72</xdr:col>
      <xdr:colOff>38100</xdr:colOff>
      <xdr:row>96</xdr:row>
      <xdr:rowOff>115084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131611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19969</xdr:rowOff>
    </xdr:from>
    <xdr:to>
      <xdr:col>67</xdr:col>
      <xdr:colOff>101600</xdr:colOff>
      <xdr:row>96</xdr:row>
      <xdr:rowOff>121569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138096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67,312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99,445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円減少している。これは、特別定額給付金給付事業費や浅科支所複合施設整備事業費が減額となったことが主な要因である。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176,085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円となっており、類似団体平均値を下回っているものの前年度に比べ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28,440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円増加している。これは、国の施策である子育て世帯や住民税非課税世帯等に臨時特別給付金の給付を実施したことが主な要因である。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86,653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26,416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円増加している。これは、臼田地区新小学校建設事業費が増額となったことが主な要因である。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31,510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令和元年東日本台風災害からの復興に係る経費が主な要因である。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年度の新市誕生以来、実質収支及び実質単年度収支は黒字である。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実質収支比率は、前年度に比べ</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ポイント増加している。また、実質単年度収支比率についても、前年度に比べ</a:t>
          </a:r>
          <a:r>
            <a:rPr kumimoji="1" lang="en-US" altLang="ja-JP" sz="1200">
              <a:latin typeface="ＭＳ ゴシック" pitchFamily="49" charset="-128"/>
              <a:ea typeface="ＭＳ ゴシック" pitchFamily="49" charset="-128"/>
            </a:rPr>
            <a:t>3.07</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これは主に、コロナ禍において執行できなかった経費が増加し、歳出総額が減少した一方で、普通交付税の再算定に伴い、地方交付税が増えたことにより、歳入と歳出の差が大きくなったことが要因である。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今後も税収の確保や経費削減を徹底し、計画的な財政運営に努める。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全ての会計において、実質収支額及び資金剰余額が黒字のため、連結実質赤字額は生じていない。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しかし、佐久市国保浅間総合病院事業特別会計においては、新型コロナウイルス感染症の影響などにより、資金剰余額が年々減少している。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今後は、病床利用率の向上、経費削減の徹底を図り、継続的な経営の安定化に努める。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BN16" sqref="BN16:BU1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61847219</v>
      </c>
      <c r="BO4" s="482"/>
      <c r="BP4" s="482"/>
      <c r="BQ4" s="482"/>
      <c r="BR4" s="482"/>
      <c r="BS4" s="482"/>
      <c r="BT4" s="482"/>
      <c r="BU4" s="483"/>
      <c r="BV4" s="481">
        <v>67271212</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5.4</v>
      </c>
      <c r="CU4" s="622"/>
      <c r="CV4" s="622"/>
      <c r="CW4" s="622"/>
      <c r="CX4" s="622"/>
      <c r="CY4" s="622"/>
      <c r="CZ4" s="622"/>
      <c r="DA4" s="623"/>
      <c r="DB4" s="621">
        <v>3.6</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58587429</v>
      </c>
      <c r="BO5" s="453"/>
      <c r="BP5" s="453"/>
      <c r="BQ5" s="453"/>
      <c r="BR5" s="453"/>
      <c r="BS5" s="453"/>
      <c r="BT5" s="453"/>
      <c r="BU5" s="454"/>
      <c r="BV5" s="452">
        <v>63267546</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78.599999999999994</v>
      </c>
      <c r="CU5" s="450"/>
      <c r="CV5" s="450"/>
      <c r="CW5" s="450"/>
      <c r="CX5" s="450"/>
      <c r="CY5" s="450"/>
      <c r="CZ5" s="450"/>
      <c r="DA5" s="451"/>
      <c r="DB5" s="449">
        <v>82.1</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3259790</v>
      </c>
      <c r="BO6" s="453"/>
      <c r="BP6" s="453"/>
      <c r="BQ6" s="453"/>
      <c r="BR6" s="453"/>
      <c r="BS6" s="453"/>
      <c r="BT6" s="453"/>
      <c r="BU6" s="454"/>
      <c r="BV6" s="452">
        <v>4003666</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83</v>
      </c>
      <c r="CU6" s="596"/>
      <c r="CV6" s="596"/>
      <c r="CW6" s="596"/>
      <c r="CX6" s="596"/>
      <c r="CY6" s="596"/>
      <c r="CZ6" s="596"/>
      <c r="DA6" s="597"/>
      <c r="DB6" s="595">
        <v>85.6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1705903</v>
      </c>
      <c r="BO7" s="453"/>
      <c r="BP7" s="453"/>
      <c r="BQ7" s="453"/>
      <c r="BR7" s="453"/>
      <c r="BS7" s="453"/>
      <c r="BT7" s="453"/>
      <c r="BU7" s="454"/>
      <c r="BV7" s="452">
        <v>2985060</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28776214</v>
      </c>
      <c r="CU7" s="453"/>
      <c r="CV7" s="453"/>
      <c r="CW7" s="453"/>
      <c r="CX7" s="453"/>
      <c r="CY7" s="453"/>
      <c r="CZ7" s="453"/>
      <c r="DA7" s="454"/>
      <c r="DB7" s="452">
        <v>28170338</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1553887</v>
      </c>
      <c r="BO8" s="453"/>
      <c r="BP8" s="453"/>
      <c r="BQ8" s="453"/>
      <c r="BR8" s="453"/>
      <c r="BS8" s="453"/>
      <c r="BT8" s="453"/>
      <c r="BU8" s="454"/>
      <c r="BV8" s="452">
        <v>1018606</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0.51</v>
      </c>
      <c r="CU8" s="556"/>
      <c r="CV8" s="556"/>
      <c r="CW8" s="556"/>
      <c r="CX8" s="556"/>
      <c r="CY8" s="556"/>
      <c r="CZ8" s="556"/>
      <c r="DA8" s="557"/>
      <c r="DB8" s="555">
        <v>0.51</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98199</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535281</v>
      </c>
      <c r="BO9" s="453"/>
      <c r="BP9" s="453"/>
      <c r="BQ9" s="453"/>
      <c r="BR9" s="453"/>
      <c r="BS9" s="453"/>
      <c r="BT9" s="453"/>
      <c r="BU9" s="454"/>
      <c r="BV9" s="452">
        <v>-116919</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14.1</v>
      </c>
      <c r="CU9" s="450"/>
      <c r="CV9" s="450"/>
      <c r="CW9" s="450"/>
      <c r="CX9" s="450"/>
      <c r="CY9" s="450"/>
      <c r="CZ9" s="450"/>
      <c r="DA9" s="451"/>
      <c r="DB9" s="449">
        <v>15.2</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99368</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116</v>
      </c>
      <c r="AV10" s="511"/>
      <c r="AW10" s="511"/>
      <c r="AX10" s="511"/>
      <c r="AY10" s="466" t="s">
        <v>121</v>
      </c>
      <c r="AZ10" s="467"/>
      <c r="BA10" s="467"/>
      <c r="BB10" s="467"/>
      <c r="BC10" s="467"/>
      <c r="BD10" s="467"/>
      <c r="BE10" s="467"/>
      <c r="BF10" s="467"/>
      <c r="BG10" s="467"/>
      <c r="BH10" s="467"/>
      <c r="BI10" s="467"/>
      <c r="BJ10" s="467"/>
      <c r="BK10" s="467"/>
      <c r="BL10" s="467"/>
      <c r="BM10" s="468"/>
      <c r="BN10" s="452">
        <v>93607</v>
      </c>
      <c r="BO10" s="453"/>
      <c r="BP10" s="453"/>
      <c r="BQ10" s="453"/>
      <c r="BR10" s="453"/>
      <c r="BS10" s="453"/>
      <c r="BT10" s="453"/>
      <c r="BU10" s="454"/>
      <c r="BV10" s="452">
        <v>12962</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116</v>
      </c>
      <c r="AV11" s="511"/>
      <c r="AW11" s="511"/>
      <c r="AX11" s="511"/>
      <c r="AY11" s="466" t="s">
        <v>126</v>
      </c>
      <c r="AZ11" s="467"/>
      <c r="BA11" s="467"/>
      <c r="BB11" s="467"/>
      <c r="BC11" s="467"/>
      <c r="BD11" s="467"/>
      <c r="BE11" s="467"/>
      <c r="BF11" s="467"/>
      <c r="BG11" s="467"/>
      <c r="BH11" s="467"/>
      <c r="BI11" s="467"/>
      <c r="BJ11" s="467"/>
      <c r="BK11" s="467"/>
      <c r="BL11" s="467"/>
      <c r="BM11" s="468"/>
      <c r="BN11" s="452">
        <v>653330</v>
      </c>
      <c r="BO11" s="453"/>
      <c r="BP11" s="453"/>
      <c r="BQ11" s="453"/>
      <c r="BR11" s="453"/>
      <c r="BS11" s="453"/>
      <c r="BT11" s="453"/>
      <c r="BU11" s="454"/>
      <c r="BV11" s="452">
        <v>916601</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98439</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420000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128</v>
      </c>
      <c r="CU12" s="556"/>
      <c r="CV12" s="556"/>
      <c r="CW12" s="556"/>
      <c r="CX12" s="556"/>
      <c r="CY12" s="556"/>
      <c r="CZ12" s="556"/>
      <c r="DA12" s="557"/>
      <c r="DB12" s="555" t="s">
        <v>128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138</v>
      </c>
      <c r="N13" s="537"/>
      <c r="O13" s="537"/>
      <c r="P13" s="537"/>
      <c r="Q13" s="538"/>
      <c r="R13" s="539">
        <v>97185</v>
      </c>
      <c r="S13" s="540"/>
      <c r="T13" s="540"/>
      <c r="U13" s="540"/>
      <c r="V13" s="541"/>
      <c r="W13" s="542" t="s">
        <v>139</v>
      </c>
      <c r="X13" s="438"/>
      <c r="Y13" s="438"/>
      <c r="Z13" s="438"/>
      <c r="AA13" s="438"/>
      <c r="AB13" s="439"/>
      <c r="AC13" s="405">
        <v>3688</v>
      </c>
      <c r="AD13" s="406"/>
      <c r="AE13" s="406"/>
      <c r="AF13" s="406"/>
      <c r="AG13" s="407"/>
      <c r="AH13" s="405">
        <v>4262</v>
      </c>
      <c r="AI13" s="406"/>
      <c r="AJ13" s="406"/>
      <c r="AK13" s="406"/>
      <c r="AL13" s="465"/>
      <c r="AM13" s="509" t="s">
        <v>140</v>
      </c>
      <c r="AN13" s="409"/>
      <c r="AO13" s="409"/>
      <c r="AP13" s="409"/>
      <c r="AQ13" s="409"/>
      <c r="AR13" s="409"/>
      <c r="AS13" s="409"/>
      <c r="AT13" s="410"/>
      <c r="AU13" s="510" t="s">
        <v>116</v>
      </c>
      <c r="AV13" s="511"/>
      <c r="AW13" s="511"/>
      <c r="AX13" s="511"/>
      <c r="AY13" s="466" t="s">
        <v>141</v>
      </c>
      <c r="AZ13" s="467"/>
      <c r="BA13" s="467"/>
      <c r="BB13" s="467"/>
      <c r="BC13" s="467"/>
      <c r="BD13" s="467"/>
      <c r="BE13" s="467"/>
      <c r="BF13" s="467"/>
      <c r="BG13" s="467"/>
      <c r="BH13" s="467"/>
      <c r="BI13" s="467"/>
      <c r="BJ13" s="467"/>
      <c r="BK13" s="467"/>
      <c r="BL13" s="467"/>
      <c r="BM13" s="468"/>
      <c r="BN13" s="452">
        <v>1282218</v>
      </c>
      <c r="BO13" s="453"/>
      <c r="BP13" s="453"/>
      <c r="BQ13" s="453"/>
      <c r="BR13" s="453"/>
      <c r="BS13" s="453"/>
      <c r="BT13" s="453"/>
      <c r="BU13" s="454"/>
      <c r="BV13" s="452">
        <v>392644</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0.2</v>
      </c>
      <c r="CU13" s="450"/>
      <c r="CV13" s="450"/>
      <c r="CW13" s="450"/>
      <c r="CX13" s="450"/>
      <c r="CY13" s="450"/>
      <c r="CZ13" s="450"/>
      <c r="DA13" s="451"/>
      <c r="DB13" s="449">
        <v>-0.2</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98661</v>
      </c>
      <c r="S14" s="540"/>
      <c r="T14" s="540"/>
      <c r="U14" s="540"/>
      <c r="V14" s="541"/>
      <c r="W14" s="543"/>
      <c r="X14" s="441"/>
      <c r="Y14" s="441"/>
      <c r="Z14" s="441"/>
      <c r="AA14" s="441"/>
      <c r="AB14" s="442"/>
      <c r="AC14" s="532">
        <v>8.1</v>
      </c>
      <c r="AD14" s="533"/>
      <c r="AE14" s="533"/>
      <c r="AF14" s="533"/>
      <c r="AG14" s="534"/>
      <c r="AH14" s="532">
        <v>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t="s">
        <v>128</v>
      </c>
      <c r="CU14" s="550"/>
      <c r="CV14" s="550"/>
      <c r="CW14" s="550"/>
      <c r="CX14" s="550"/>
      <c r="CY14" s="550"/>
      <c r="CZ14" s="550"/>
      <c r="DA14" s="551"/>
      <c r="DB14" s="549" t="s">
        <v>145</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138</v>
      </c>
      <c r="N15" s="537"/>
      <c r="O15" s="537"/>
      <c r="P15" s="537"/>
      <c r="Q15" s="538"/>
      <c r="R15" s="539">
        <v>97384</v>
      </c>
      <c r="S15" s="540"/>
      <c r="T15" s="540"/>
      <c r="U15" s="540"/>
      <c r="V15" s="541"/>
      <c r="W15" s="542" t="s">
        <v>146</v>
      </c>
      <c r="X15" s="438"/>
      <c r="Y15" s="438"/>
      <c r="Z15" s="438"/>
      <c r="AA15" s="438"/>
      <c r="AB15" s="439"/>
      <c r="AC15" s="405">
        <v>13136</v>
      </c>
      <c r="AD15" s="406"/>
      <c r="AE15" s="406"/>
      <c r="AF15" s="406"/>
      <c r="AG15" s="407"/>
      <c r="AH15" s="405">
        <v>13847</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11964212</v>
      </c>
      <c r="BO15" s="482"/>
      <c r="BP15" s="482"/>
      <c r="BQ15" s="482"/>
      <c r="BR15" s="482"/>
      <c r="BS15" s="482"/>
      <c r="BT15" s="482"/>
      <c r="BU15" s="483"/>
      <c r="BV15" s="481">
        <v>12259389</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28.7</v>
      </c>
      <c r="AD16" s="533"/>
      <c r="AE16" s="533"/>
      <c r="AF16" s="533"/>
      <c r="AG16" s="534"/>
      <c r="AH16" s="532">
        <v>29.3</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24159742</v>
      </c>
      <c r="BO16" s="453"/>
      <c r="BP16" s="453"/>
      <c r="BQ16" s="453"/>
      <c r="BR16" s="453"/>
      <c r="BS16" s="453"/>
      <c r="BT16" s="453"/>
      <c r="BU16" s="454"/>
      <c r="BV16" s="452">
        <v>23680499</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150</v>
      </c>
      <c r="S17" s="530"/>
      <c r="T17" s="530"/>
      <c r="U17" s="530"/>
      <c r="V17" s="531"/>
      <c r="W17" s="542" t="s">
        <v>153</v>
      </c>
      <c r="X17" s="438"/>
      <c r="Y17" s="438"/>
      <c r="Z17" s="438"/>
      <c r="AA17" s="438"/>
      <c r="AB17" s="439"/>
      <c r="AC17" s="405">
        <v>28987</v>
      </c>
      <c r="AD17" s="406"/>
      <c r="AE17" s="406"/>
      <c r="AF17" s="406"/>
      <c r="AG17" s="407"/>
      <c r="AH17" s="405">
        <v>29128</v>
      </c>
      <c r="AI17" s="406"/>
      <c r="AJ17" s="406"/>
      <c r="AK17" s="406"/>
      <c r="AL17" s="465"/>
      <c r="AM17" s="509"/>
      <c r="AN17" s="409"/>
      <c r="AO17" s="409"/>
      <c r="AP17" s="409"/>
      <c r="AQ17" s="409"/>
      <c r="AR17" s="409"/>
      <c r="AS17" s="409"/>
      <c r="AT17" s="410"/>
      <c r="AU17" s="510"/>
      <c r="AV17" s="511"/>
      <c r="AW17" s="511"/>
      <c r="AX17" s="511"/>
      <c r="AY17" s="466" t="s">
        <v>154</v>
      </c>
      <c r="AZ17" s="467"/>
      <c r="BA17" s="467"/>
      <c r="BB17" s="467"/>
      <c r="BC17" s="467"/>
      <c r="BD17" s="467"/>
      <c r="BE17" s="467"/>
      <c r="BF17" s="467"/>
      <c r="BG17" s="467"/>
      <c r="BH17" s="467"/>
      <c r="BI17" s="467"/>
      <c r="BJ17" s="467"/>
      <c r="BK17" s="467"/>
      <c r="BL17" s="467"/>
      <c r="BM17" s="468"/>
      <c r="BN17" s="452">
        <v>15036095</v>
      </c>
      <c r="BO17" s="453"/>
      <c r="BP17" s="453"/>
      <c r="BQ17" s="453"/>
      <c r="BR17" s="453"/>
      <c r="BS17" s="453"/>
      <c r="BT17" s="453"/>
      <c r="BU17" s="454"/>
      <c r="BV17" s="452">
        <v>15456192</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155</v>
      </c>
      <c r="C18" s="503"/>
      <c r="D18" s="503"/>
      <c r="E18" s="504"/>
      <c r="F18" s="504"/>
      <c r="G18" s="504"/>
      <c r="H18" s="504"/>
      <c r="I18" s="504"/>
      <c r="J18" s="504"/>
      <c r="K18" s="504"/>
      <c r="L18" s="505">
        <v>423.51</v>
      </c>
      <c r="M18" s="505"/>
      <c r="N18" s="505"/>
      <c r="O18" s="505"/>
      <c r="P18" s="505"/>
      <c r="Q18" s="505"/>
      <c r="R18" s="506"/>
      <c r="S18" s="506"/>
      <c r="T18" s="506"/>
      <c r="U18" s="506"/>
      <c r="V18" s="507"/>
      <c r="W18" s="523"/>
      <c r="X18" s="524"/>
      <c r="Y18" s="524"/>
      <c r="Z18" s="524"/>
      <c r="AA18" s="524"/>
      <c r="AB18" s="548"/>
      <c r="AC18" s="422">
        <v>63.3</v>
      </c>
      <c r="AD18" s="423"/>
      <c r="AE18" s="423"/>
      <c r="AF18" s="423"/>
      <c r="AG18" s="508"/>
      <c r="AH18" s="422">
        <v>61.7</v>
      </c>
      <c r="AI18" s="423"/>
      <c r="AJ18" s="423"/>
      <c r="AK18" s="423"/>
      <c r="AL18" s="424"/>
      <c r="AM18" s="509"/>
      <c r="AN18" s="409"/>
      <c r="AO18" s="409"/>
      <c r="AP18" s="409"/>
      <c r="AQ18" s="409"/>
      <c r="AR18" s="409"/>
      <c r="AS18" s="409"/>
      <c r="AT18" s="410"/>
      <c r="AU18" s="510"/>
      <c r="AV18" s="511"/>
      <c r="AW18" s="511"/>
      <c r="AX18" s="511"/>
      <c r="AY18" s="466" t="s">
        <v>156</v>
      </c>
      <c r="AZ18" s="467"/>
      <c r="BA18" s="467"/>
      <c r="BB18" s="467"/>
      <c r="BC18" s="467"/>
      <c r="BD18" s="467"/>
      <c r="BE18" s="467"/>
      <c r="BF18" s="467"/>
      <c r="BG18" s="467"/>
      <c r="BH18" s="467"/>
      <c r="BI18" s="467"/>
      <c r="BJ18" s="467"/>
      <c r="BK18" s="467"/>
      <c r="BL18" s="467"/>
      <c r="BM18" s="468"/>
      <c r="BN18" s="452">
        <v>23378450</v>
      </c>
      <c r="BO18" s="453"/>
      <c r="BP18" s="453"/>
      <c r="BQ18" s="453"/>
      <c r="BR18" s="453"/>
      <c r="BS18" s="453"/>
      <c r="BT18" s="453"/>
      <c r="BU18" s="454"/>
      <c r="BV18" s="452">
        <v>23209172</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157</v>
      </c>
      <c r="C19" s="503"/>
      <c r="D19" s="503"/>
      <c r="E19" s="504"/>
      <c r="F19" s="504"/>
      <c r="G19" s="504"/>
      <c r="H19" s="504"/>
      <c r="I19" s="504"/>
      <c r="J19" s="504"/>
      <c r="K19" s="504"/>
      <c r="L19" s="512">
        <v>232</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158</v>
      </c>
      <c r="AZ19" s="467"/>
      <c r="BA19" s="467"/>
      <c r="BB19" s="467"/>
      <c r="BC19" s="467"/>
      <c r="BD19" s="467"/>
      <c r="BE19" s="467"/>
      <c r="BF19" s="467"/>
      <c r="BG19" s="467"/>
      <c r="BH19" s="467"/>
      <c r="BI19" s="467"/>
      <c r="BJ19" s="467"/>
      <c r="BK19" s="467"/>
      <c r="BL19" s="467"/>
      <c r="BM19" s="468"/>
      <c r="BN19" s="452">
        <v>37682695</v>
      </c>
      <c r="BO19" s="453"/>
      <c r="BP19" s="453"/>
      <c r="BQ19" s="453"/>
      <c r="BR19" s="453"/>
      <c r="BS19" s="453"/>
      <c r="BT19" s="453"/>
      <c r="BU19" s="454"/>
      <c r="BV19" s="452">
        <v>36898037</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159</v>
      </c>
      <c r="C20" s="503"/>
      <c r="D20" s="503"/>
      <c r="E20" s="504"/>
      <c r="F20" s="504"/>
      <c r="G20" s="504"/>
      <c r="H20" s="504"/>
      <c r="I20" s="504"/>
      <c r="J20" s="504"/>
      <c r="K20" s="504"/>
      <c r="L20" s="512">
        <v>39924</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161</v>
      </c>
      <c r="C22" s="429"/>
      <c r="D22" s="430"/>
      <c r="E22" s="437" t="s">
        <v>1</v>
      </c>
      <c r="F22" s="438"/>
      <c r="G22" s="438"/>
      <c r="H22" s="438"/>
      <c r="I22" s="438"/>
      <c r="J22" s="438"/>
      <c r="K22" s="439"/>
      <c r="L22" s="437" t="s">
        <v>162</v>
      </c>
      <c r="M22" s="438"/>
      <c r="N22" s="438"/>
      <c r="O22" s="438"/>
      <c r="P22" s="439"/>
      <c r="Q22" s="443" t="s">
        <v>163</v>
      </c>
      <c r="R22" s="444"/>
      <c r="S22" s="444"/>
      <c r="T22" s="444"/>
      <c r="U22" s="444"/>
      <c r="V22" s="445"/>
      <c r="W22" s="494" t="s">
        <v>164</v>
      </c>
      <c r="X22" s="429"/>
      <c r="Y22" s="430"/>
      <c r="Z22" s="437" t="s">
        <v>1</v>
      </c>
      <c r="AA22" s="438"/>
      <c r="AB22" s="438"/>
      <c r="AC22" s="438"/>
      <c r="AD22" s="438"/>
      <c r="AE22" s="438"/>
      <c r="AF22" s="438"/>
      <c r="AG22" s="439"/>
      <c r="AH22" s="455" t="s">
        <v>165</v>
      </c>
      <c r="AI22" s="438"/>
      <c r="AJ22" s="438"/>
      <c r="AK22" s="438"/>
      <c r="AL22" s="439"/>
      <c r="AM22" s="455" t="s">
        <v>166</v>
      </c>
      <c r="AN22" s="456"/>
      <c r="AO22" s="456"/>
      <c r="AP22" s="456"/>
      <c r="AQ22" s="456"/>
      <c r="AR22" s="457"/>
      <c r="AS22" s="443" t="s">
        <v>163</v>
      </c>
      <c r="AT22" s="444"/>
      <c r="AU22" s="444"/>
      <c r="AV22" s="444"/>
      <c r="AW22" s="444"/>
      <c r="AX22" s="461"/>
      <c r="AY22" s="478" t="s">
        <v>167</v>
      </c>
      <c r="AZ22" s="479"/>
      <c r="BA22" s="479"/>
      <c r="BB22" s="479"/>
      <c r="BC22" s="479"/>
      <c r="BD22" s="479"/>
      <c r="BE22" s="479"/>
      <c r="BF22" s="479"/>
      <c r="BG22" s="479"/>
      <c r="BH22" s="479"/>
      <c r="BI22" s="479"/>
      <c r="BJ22" s="479"/>
      <c r="BK22" s="479"/>
      <c r="BL22" s="479"/>
      <c r="BM22" s="480"/>
      <c r="BN22" s="481">
        <v>46434989</v>
      </c>
      <c r="BO22" s="482"/>
      <c r="BP22" s="482"/>
      <c r="BQ22" s="482"/>
      <c r="BR22" s="482"/>
      <c r="BS22" s="482"/>
      <c r="BT22" s="482"/>
      <c r="BU22" s="483"/>
      <c r="BV22" s="481">
        <v>45912419</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168</v>
      </c>
      <c r="AZ23" s="467"/>
      <c r="BA23" s="467"/>
      <c r="BB23" s="467"/>
      <c r="BC23" s="467"/>
      <c r="BD23" s="467"/>
      <c r="BE23" s="467"/>
      <c r="BF23" s="467"/>
      <c r="BG23" s="467"/>
      <c r="BH23" s="467"/>
      <c r="BI23" s="467"/>
      <c r="BJ23" s="467"/>
      <c r="BK23" s="467"/>
      <c r="BL23" s="467"/>
      <c r="BM23" s="468"/>
      <c r="BN23" s="452">
        <v>25888412</v>
      </c>
      <c r="BO23" s="453"/>
      <c r="BP23" s="453"/>
      <c r="BQ23" s="453"/>
      <c r="BR23" s="453"/>
      <c r="BS23" s="453"/>
      <c r="BT23" s="453"/>
      <c r="BU23" s="454"/>
      <c r="BV23" s="452">
        <v>26250144</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169</v>
      </c>
      <c r="F24" s="409"/>
      <c r="G24" s="409"/>
      <c r="H24" s="409"/>
      <c r="I24" s="409"/>
      <c r="J24" s="409"/>
      <c r="K24" s="410"/>
      <c r="L24" s="405">
        <v>1</v>
      </c>
      <c r="M24" s="406"/>
      <c r="N24" s="406"/>
      <c r="O24" s="406"/>
      <c r="P24" s="407"/>
      <c r="Q24" s="405">
        <v>9690</v>
      </c>
      <c r="R24" s="406"/>
      <c r="S24" s="406"/>
      <c r="T24" s="406"/>
      <c r="U24" s="406"/>
      <c r="V24" s="407"/>
      <c r="W24" s="495"/>
      <c r="X24" s="432"/>
      <c r="Y24" s="433"/>
      <c r="Z24" s="408" t="s">
        <v>170</v>
      </c>
      <c r="AA24" s="409"/>
      <c r="AB24" s="409"/>
      <c r="AC24" s="409"/>
      <c r="AD24" s="409"/>
      <c r="AE24" s="409"/>
      <c r="AF24" s="409"/>
      <c r="AG24" s="410"/>
      <c r="AH24" s="405">
        <v>724</v>
      </c>
      <c r="AI24" s="406"/>
      <c r="AJ24" s="406"/>
      <c r="AK24" s="406"/>
      <c r="AL24" s="407"/>
      <c r="AM24" s="405">
        <v>2190100</v>
      </c>
      <c r="AN24" s="406"/>
      <c r="AO24" s="406"/>
      <c r="AP24" s="406"/>
      <c r="AQ24" s="406"/>
      <c r="AR24" s="407"/>
      <c r="AS24" s="405">
        <v>3025</v>
      </c>
      <c r="AT24" s="406"/>
      <c r="AU24" s="406"/>
      <c r="AV24" s="406"/>
      <c r="AW24" s="406"/>
      <c r="AX24" s="465"/>
      <c r="AY24" s="425" t="s">
        <v>171</v>
      </c>
      <c r="AZ24" s="426"/>
      <c r="BA24" s="426"/>
      <c r="BB24" s="426"/>
      <c r="BC24" s="426"/>
      <c r="BD24" s="426"/>
      <c r="BE24" s="426"/>
      <c r="BF24" s="426"/>
      <c r="BG24" s="426"/>
      <c r="BH24" s="426"/>
      <c r="BI24" s="426"/>
      <c r="BJ24" s="426"/>
      <c r="BK24" s="426"/>
      <c r="BL24" s="426"/>
      <c r="BM24" s="427"/>
      <c r="BN24" s="452">
        <v>29018460</v>
      </c>
      <c r="BO24" s="453"/>
      <c r="BP24" s="453"/>
      <c r="BQ24" s="453"/>
      <c r="BR24" s="453"/>
      <c r="BS24" s="453"/>
      <c r="BT24" s="453"/>
      <c r="BU24" s="454"/>
      <c r="BV24" s="452">
        <v>28620943</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172</v>
      </c>
      <c r="F25" s="409"/>
      <c r="G25" s="409"/>
      <c r="H25" s="409"/>
      <c r="I25" s="409"/>
      <c r="J25" s="409"/>
      <c r="K25" s="410"/>
      <c r="L25" s="405">
        <v>1</v>
      </c>
      <c r="M25" s="406"/>
      <c r="N25" s="406"/>
      <c r="O25" s="406"/>
      <c r="P25" s="407"/>
      <c r="Q25" s="405">
        <v>7880</v>
      </c>
      <c r="R25" s="406"/>
      <c r="S25" s="406"/>
      <c r="T25" s="406"/>
      <c r="U25" s="406"/>
      <c r="V25" s="407"/>
      <c r="W25" s="495"/>
      <c r="X25" s="432"/>
      <c r="Y25" s="433"/>
      <c r="Z25" s="408" t="s">
        <v>173</v>
      </c>
      <c r="AA25" s="409"/>
      <c r="AB25" s="409"/>
      <c r="AC25" s="409"/>
      <c r="AD25" s="409"/>
      <c r="AE25" s="409"/>
      <c r="AF25" s="409"/>
      <c r="AG25" s="410"/>
      <c r="AH25" s="405" t="s">
        <v>128</v>
      </c>
      <c r="AI25" s="406"/>
      <c r="AJ25" s="406"/>
      <c r="AK25" s="406"/>
      <c r="AL25" s="407"/>
      <c r="AM25" s="405" t="s">
        <v>128</v>
      </c>
      <c r="AN25" s="406"/>
      <c r="AO25" s="406"/>
      <c r="AP25" s="406"/>
      <c r="AQ25" s="406"/>
      <c r="AR25" s="407"/>
      <c r="AS25" s="405" t="s">
        <v>145</v>
      </c>
      <c r="AT25" s="406"/>
      <c r="AU25" s="406"/>
      <c r="AV25" s="406"/>
      <c r="AW25" s="406"/>
      <c r="AX25" s="465"/>
      <c r="AY25" s="478" t="s">
        <v>174</v>
      </c>
      <c r="AZ25" s="479"/>
      <c r="BA25" s="479"/>
      <c r="BB25" s="479"/>
      <c r="BC25" s="479"/>
      <c r="BD25" s="479"/>
      <c r="BE25" s="479"/>
      <c r="BF25" s="479"/>
      <c r="BG25" s="479"/>
      <c r="BH25" s="479"/>
      <c r="BI25" s="479"/>
      <c r="BJ25" s="479"/>
      <c r="BK25" s="479"/>
      <c r="BL25" s="479"/>
      <c r="BM25" s="480"/>
      <c r="BN25" s="481">
        <v>11804652</v>
      </c>
      <c r="BO25" s="482"/>
      <c r="BP25" s="482"/>
      <c r="BQ25" s="482"/>
      <c r="BR25" s="482"/>
      <c r="BS25" s="482"/>
      <c r="BT25" s="482"/>
      <c r="BU25" s="483"/>
      <c r="BV25" s="481">
        <v>8222841</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175</v>
      </c>
      <c r="F26" s="409"/>
      <c r="G26" s="409"/>
      <c r="H26" s="409"/>
      <c r="I26" s="409"/>
      <c r="J26" s="409"/>
      <c r="K26" s="410"/>
      <c r="L26" s="405">
        <v>1</v>
      </c>
      <c r="M26" s="406"/>
      <c r="N26" s="406"/>
      <c r="O26" s="406"/>
      <c r="P26" s="407"/>
      <c r="Q26" s="405">
        <v>6860</v>
      </c>
      <c r="R26" s="406"/>
      <c r="S26" s="406"/>
      <c r="T26" s="406"/>
      <c r="U26" s="406"/>
      <c r="V26" s="407"/>
      <c r="W26" s="495"/>
      <c r="X26" s="432"/>
      <c r="Y26" s="433"/>
      <c r="Z26" s="408" t="s">
        <v>176</v>
      </c>
      <c r="AA26" s="463"/>
      <c r="AB26" s="463"/>
      <c r="AC26" s="463"/>
      <c r="AD26" s="463"/>
      <c r="AE26" s="463"/>
      <c r="AF26" s="463"/>
      <c r="AG26" s="464"/>
      <c r="AH26" s="405">
        <v>18</v>
      </c>
      <c r="AI26" s="406"/>
      <c r="AJ26" s="406"/>
      <c r="AK26" s="406"/>
      <c r="AL26" s="407"/>
      <c r="AM26" s="405">
        <v>61722</v>
      </c>
      <c r="AN26" s="406"/>
      <c r="AO26" s="406"/>
      <c r="AP26" s="406"/>
      <c r="AQ26" s="406"/>
      <c r="AR26" s="407"/>
      <c r="AS26" s="405">
        <v>3429</v>
      </c>
      <c r="AT26" s="406"/>
      <c r="AU26" s="406"/>
      <c r="AV26" s="406"/>
      <c r="AW26" s="406"/>
      <c r="AX26" s="465"/>
      <c r="AY26" s="492" t="s">
        <v>177</v>
      </c>
      <c r="AZ26" s="412"/>
      <c r="BA26" s="412"/>
      <c r="BB26" s="412"/>
      <c r="BC26" s="412"/>
      <c r="BD26" s="412"/>
      <c r="BE26" s="412"/>
      <c r="BF26" s="412"/>
      <c r="BG26" s="412"/>
      <c r="BH26" s="412"/>
      <c r="BI26" s="412"/>
      <c r="BJ26" s="412"/>
      <c r="BK26" s="412"/>
      <c r="BL26" s="412"/>
      <c r="BM26" s="493"/>
      <c r="BN26" s="452" t="s">
        <v>145</v>
      </c>
      <c r="BO26" s="453"/>
      <c r="BP26" s="453"/>
      <c r="BQ26" s="453"/>
      <c r="BR26" s="453"/>
      <c r="BS26" s="453"/>
      <c r="BT26" s="453"/>
      <c r="BU26" s="454"/>
      <c r="BV26" s="452" t="s">
        <v>128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178</v>
      </c>
      <c r="F27" s="409"/>
      <c r="G27" s="409"/>
      <c r="H27" s="409"/>
      <c r="I27" s="409"/>
      <c r="J27" s="409"/>
      <c r="K27" s="410"/>
      <c r="L27" s="405">
        <v>1</v>
      </c>
      <c r="M27" s="406"/>
      <c r="N27" s="406"/>
      <c r="O27" s="406"/>
      <c r="P27" s="407"/>
      <c r="Q27" s="405">
        <v>4610</v>
      </c>
      <c r="R27" s="406"/>
      <c r="S27" s="406"/>
      <c r="T27" s="406"/>
      <c r="U27" s="406"/>
      <c r="V27" s="407"/>
      <c r="W27" s="495"/>
      <c r="X27" s="432"/>
      <c r="Y27" s="433"/>
      <c r="Z27" s="408" t="s">
        <v>179</v>
      </c>
      <c r="AA27" s="409"/>
      <c r="AB27" s="409"/>
      <c r="AC27" s="409"/>
      <c r="AD27" s="409"/>
      <c r="AE27" s="409"/>
      <c r="AF27" s="409"/>
      <c r="AG27" s="410"/>
      <c r="AH27" s="405" t="s">
        <v>128</v>
      </c>
      <c r="AI27" s="406"/>
      <c r="AJ27" s="406"/>
      <c r="AK27" s="406"/>
      <c r="AL27" s="407"/>
      <c r="AM27" s="405" t="s">
        <v>128</v>
      </c>
      <c r="AN27" s="406"/>
      <c r="AO27" s="406"/>
      <c r="AP27" s="406"/>
      <c r="AQ27" s="406"/>
      <c r="AR27" s="407"/>
      <c r="AS27" s="405" t="s">
        <v>145</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v>804521</v>
      </c>
      <c r="BO27" s="487"/>
      <c r="BP27" s="487"/>
      <c r="BQ27" s="487"/>
      <c r="BR27" s="487"/>
      <c r="BS27" s="487"/>
      <c r="BT27" s="487"/>
      <c r="BU27" s="488"/>
      <c r="BV27" s="486">
        <v>376517</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181</v>
      </c>
      <c r="F28" s="409"/>
      <c r="G28" s="409"/>
      <c r="H28" s="409"/>
      <c r="I28" s="409"/>
      <c r="J28" s="409"/>
      <c r="K28" s="410"/>
      <c r="L28" s="405">
        <v>1</v>
      </c>
      <c r="M28" s="406"/>
      <c r="N28" s="406"/>
      <c r="O28" s="406"/>
      <c r="P28" s="407"/>
      <c r="Q28" s="405">
        <v>3830</v>
      </c>
      <c r="R28" s="406"/>
      <c r="S28" s="406"/>
      <c r="T28" s="406"/>
      <c r="U28" s="406"/>
      <c r="V28" s="407"/>
      <c r="W28" s="495"/>
      <c r="X28" s="432"/>
      <c r="Y28" s="433"/>
      <c r="Z28" s="408" t="s">
        <v>182</v>
      </c>
      <c r="AA28" s="409"/>
      <c r="AB28" s="409"/>
      <c r="AC28" s="409"/>
      <c r="AD28" s="409"/>
      <c r="AE28" s="409"/>
      <c r="AF28" s="409"/>
      <c r="AG28" s="410"/>
      <c r="AH28" s="405" t="s">
        <v>128</v>
      </c>
      <c r="AI28" s="406"/>
      <c r="AJ28" s="406"/>
      <c r="AK28" s="406"/>
      <c r="AL28" s="407"/>
      <c r="AM28" s="405" t="s">
        <v>128</v>
      </c>
      <c r="AN28" s="406"/>
      <c r="AO28" s="406"/>
      <c r="AP28" s="406"/>
      <c r="AQ28" s="406"/>
      <c r="AR28" s="407"/>
      <c r="AS28" s="405" t="s">
        <v>145</v>
      </c>
      <c r="AT28" s="406"/>
      <c r="AU28" s="406"/>
      <c r="AV28" s="406"/>
      <c r="AW28" s="406"/>
      <c r="AX28" s="465"/>
      <c r="AY28" s="469" t="s">
        <v>183</v>
      </c>
      <c r="AZ28" s="470"/>
      <c r="BA28" s="470"/>
      <c r="BB28" s="471"/>
      <c r="BC28" s="478" t="s">
        <v>48</v>
      </c>
      <c r="BD28" s="479"/>
      <c r="BE28" s="479"/>
      <c r="BF28" s="479"/>
      <c r="BG28" s="479"/>
      <c r="BH28" s="479"/>
      <c r="BI28" s="479"/>
      <c r="BJ28" s="479"/>
      <c r="BK28" s="479"/>
      <c r="BL28" s="479"/>
      <c r="BM28" s="480"/>
      <c r="BN28" s="481">
        <v>7139263</v>
      </c>
      <c r="BO28" s="482"/>
      <c r="BP28" s="482"/>
      <c r="BQ28" s="482"/>
      <c r="BR28" s="482"/>
      <c r="BS28" s="482"/>
      <c r="BT28" s="482"/>
      <c r="BU28" s="483"/>
      <c r="BV28" s="481">
        <v>7045656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184</v>
      </c>
      <c r="F29" s="409"/>
      <c r="G29" s="409"/>
      <c r="H29" s="409"/>
      <c r="I29" s="409"/>
      <c r="J29" s="409"/>
      <c r="K29" s="410"/>
      <c r="L29" s="405">
        <v>24</v>
      </c>
      <c r="M29" s="406"/>
      <c r="N29" s="406"/>
      <c r="O29" s="406"/>
      <c r="P29" s="407"/>
      <c r="Q29" s="405">
        <v>3490</v>
      </c>
      <c r="R29" s="406"/>
      <c r="S29" s="406"/>
      <c r="T29" s="406"/>
      <c r="U29" s="406"/>
      <c r="V29" s="407"/>
      <c r="W29" s="496"/>
      <c r="X29" s="497"/>
      <c r="Y29" s="498"/>
      <c r="Z29" s="408" t="s">
        <v>185</v>
      </c>
      <c r="AA29" s="409"/>
      <c r="AB29" s="409"/>
      <c r="AC29" s="409"/>
      <c r="AD29" s="409"/>
      <c r="AE29" s="409"/>
      <c r="AF29" s="409"/>
      <c r="AG29" s="410"/>
      <c r="AH29" s="405">
        <v>724</v>
      </c>
      <c r="AI29" s="406"/>
      <c r="AJ29" s="406"/>
      <c r="AK29" s="406"/>
      <c r="AL29" s="407"/>
      <c r="AM29" s="405">
        <v>2190100</v>
      </c>
      <c r="AN29" s="406"/>
      <c r="AO29" s="406"/>
      <c r="AP29" s="406"/>
      <c r="AQ29" s="406"/>
      <c r="AR29" s="407"/>
      <c r="AS29" s="405">
        <v>3025</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4840791</v>
      </c>
      <c r="BO29" s="453"/>
      <c r="BP29" s="453"/>
      <c r="BQ29" s="453"/>
      <c r="BR29" s="453"/>
      <c r="BS29" s="453"/>
      <c r="BT29" s="453"/>
      <c r="BU29" s="454"/>
      <c r="BV29" s="452">
        <v>4138378</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99.7</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21091698</v>
      </c>
      <c r="BO30" s="487"/>
      <c r="BP30" s="487"/>
      <c r="BQ30" s="487"/>
      <c r="BR30" s="487"/>
      <c r="BS30" s="487"/>
      <c r="BT30" s="487"/>
      <c r="BU30" s="488"/>
      <c r="BV30" s="486">
        <v>18384162</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194</v>
      </c>
      <c r="D33" s="404"/>
      <c r="E33" s="403" t="s">
        <v>195</v>
      </c>
      <c r="F33" s="403"/>
      <c r="G33" s="403"/>
      <c r="H33" s="403"/>
      <c r="I33" s="403"/>
      <c r="J33" s="403"/>
      <c r="K33" s="403"/>
      <c r="L33" s="403"/>
      <c r="M33" s="403"/>
      <c r="N33" s="403"/>
      <c r="O33" s="403"/>
      <c r="P33" s="403"/>
      <c r="Q33" s="403"/>
      <c r="R33" s="403"/>
      <c r="S33" s="403"/>
      <c r="T33" s="203"/>
      <c r="U33" s="404" t="s">
        <v>194</v>
      </c>
      <c r="V33" s="404"/>
      <c r="W33" s="403" t="s">
        <v>196</v>
      </c>
      <c r="X33" s="403"/>
      <c r="Y33" s="403"/>
      <c r="Z33" s="403"/>
      <c r="AA33" s="403"/>
      <c r="AB33" s="403"/>
      <c r="AC33" s="403"/>
      <c r="AD33" s="403"/>
      <c r="AE33" s="403"/>
      <c r="AF33" s="403"/>
      <c r="AG33" s="403"/>
      <c r="AH33" s="403"/>
      <c r="AI33" s="403"/>
      <c r="AJ33" s="403"/>
      <c r="AK33" s="403"/>
      <c r="AL33" s="203"/>
      <c r="AM33" s="404" t="s">
        <v>194</v>
      </c>
      <c r="AN33" s="404"/>
      <c r="AO33" s="403" t="s">
        <v>195</v>
      </c>
      <c r="AP33" s="403"/>
      <c r="AQ33" s="403"/>
      <c r="AR33" s="403"/>
      <c r="AS33" s="403"/>
      <c r="AT33" s="403"/>
      <c r="AU33" s="403"/>
      <c r="AV33" s="403"/>
      <c r="AW33" s="403"/>
      <c r="AX33" s="403"/>
      <c r="AY33" s="403"/>
      <c r="AZ33" s="403"/>
      <c r="BA33" s="403"/>
      <c r="BB33" s="403"/>
      <c r="BC33" s="403"/>
      <c r="BD33" s="204"/>
      <c r="BE33" s="403" t="s">
        <v>197</v>
      </c>
      <c r="BF33" s="403"/>
      <c r="BG33" s="403" t="s">
        <v>198</v>
      </c>
      <c r="BH33" s="403"/>
      <c r="BI33" s="403"/>
      <c r="BJ33" s="403"/>
      <c r="BK33" s="403"/>
      <c r="BL33" s="403"/>
      <c r="BM33" s="403"/>
      <c r="BN33" s="403"/>
      <c r="BO33" s="403"/>
      <c r="BP33" s="403"/>
      <c r="BQ33" s="403"/>
      <c r="BR33" s="403"/>
      <c r="BS33" s="403"/>
      <c r="BT33" s="403"/>
      <c r="BU33" s="403"/>
      <c r="BV33" s="204"/>
      <c r="BW33" s="404" t="s">
        <v>197</v>
      </c>
      <c r="BX33" s="404"/>
      <c r="BY33" s="403" t="s">
        <v>199</v>
      </c>
      <c r="BZ33" s="403"/>
      <c r="CA33" s="403"/>
      <c r="CB33" s="403"/>
      <c r="CC33" s="403"/>
      <c r="CD33" s="403"/>
      <c r="CE33" s="403"/>
      <c r="CF33" s="403"/>
      <c r="CG33" s="403"/>
      <c r="CH33" s="403"/>
      <c r="CI33" s="403"/>
      <c r="CJ33" s="403"/>
      <c r="CK33" s="403"/>
      <c r="CL33" s="403"/>
      <c r="CM33" s="403"/>
      <c r="CN33" s="203"/>
      <c r="CO33" s="404" t="s">
        <v>200</v>
      </c>
      <c r="CP33" s="404"/>
      <c r="CQ33" s="403" t="s">
        <v>201</v>
      </c>
      <c r="CR33" s="403"/>
      <c r="CS33" s="403"/>
      <c r="CT33" s="403"/>
      <c r="CU33" s="403"/>
      <c r="CV33" s="403"/>
      <c r="CW33" s="403"/>
      <c r="CX33" s="403"/>
      <c r="CY33" s="403"/>
      <c r="CZ33" s="403"/>
      <c r="DA33" s="403"/>
      <c r="DB33" s="403"/>
      <c r="DC33" s="403"/>
      <c r="DD33" s="403"/>
      <c r="DE33" s="403"/>
      <c r="DF33" s="203"/>
      <c r="DG33" s="402" t="s">
        <v>202</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5</v>
      </c>
      <c r="V34" s="400"/>
      <c r="W34" s="401" t="str">
        <f>IF('各会計、関係団体の財政状況及び健全化判断比率'!B28="","",'各会計、関係団体の財政状況及び健全化判断比率'!B28)</f>
        <v>佐久市国民健康保険特別会計</v>
      </c>
      <c r="X34" s="401"/>
      <c r="Y34" s="401"/>
      <c r="Z34" s="401"/>
      <c r="AA34" s="401"/>
      <c r="AB34" s="401"/>
      <c r="AC34" s="401"/>
      <c r="AD34" s="401"/>
      <c r="AE34" s="401"/>
      <c r="AF34" s="401"/>
      <c r="AG34" s="401"/>
      <c r="AH34" s="401"/>
      <c r="AI34" s="401"/>
      <c r="AJ34" s="401"/>
      <c r="AK34" s="401"/>
      <c r="AL34" s="178"/>
      <c r="AM34" s="400">
        <f>IF(AO34="","",MAX(C34:D43,U34:V43)+1)</f>
        <v>8</v>
      </c>
      <c r="AN34" s="400"/>
      <c r="AO34" s="401" t="str">
        <f>IF('各会計、関係団体の財政状況及び健全化判断比率'!B31="","",'各会計、関係団体の財政状況及び健全化判断比率'!B31)</f>
        <v>佐久市国保浅間総合病院事業特別会計</v>
      </c>
      <c r="AP34" s="401"/>
      <c r="AQ34" s="401"/>
      <c r="AR34" s="401"/>
      <c r="AS34" s="401"/>
      <c r="AT34" s="401"/>
      <c r="AU34" s="401"/>
      <c r="AV34" s="401"/>
      <c r="AW34" s="401"/>
      <c r="AX34" s="401"/>
      <c r="AY34" s="401"/>
      <c r="AZ34" s="401"/>
      <c r="BA34" s="401"/>
      <c r="BB34" s="401"/>
      <c r="BC34" s="401"/>
      <c r="BD34" s="178"/>
      <c r="BE34" s="400">
        <f>IF(BG34="","",MAX(C34:D43,U34:V43,AM34:AN43)+1)</f>
        <v>10</v>
      </c>
      <c r="BF34" s="400"/>
      <c r="BG34" s="401" t="str">
        <f>IF('各会計、関係団体の財政状況及び健全化判断比率'!B33="","",'各会計、関係団体の財政状況及び健全化判断比率'!B33)</f>
        <v>佐久市環境エネルギー事業特別会計</v>
      </c>
      <c r="BH34" s="401"/>
      <c r="BI34" s="401"/>
      <c r="BJ34" s="401"/>
      <c r="BK34" s="401"/>
      <c r="BL34" s="401"/>
      <c r="BM34" s="401"/>
      <c r="BN34" s="401"/>
      <c r="BO34" s="401"/>
      <c r="BP34" s="401"/>
      <c r="BQ34" s="401"/>
      <c r="BR34" s="401"/>
      <c r="BS34" s="401"/>
      <c r="BT34" s="401"/>
      <c r="BU34" s="401"/>
      <c r="BV34" s="178"/>
      <c r="BW34" s="400">
        <f>IF(BY34="","",MAX(C34:D43,U34:V43,AM34:AN43,BE34:BF43)+1)</f>
        <v>12</v>
      </c>
      <c r="BX34" s="400"/>
      <c r="BY34" s="401" t="str">
        <f>IF('各会計、関係団体の財政状況及び健全化判断比率'!B68="","",'各会計、関係団体の財政状況及び健全化判断比率'!B68)</f>
        <v>佐久広域連合一般会計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22</v>
      </c>
      <c r="CP34" s="400"/>
      <c r="CQ34" s="401" t="str">
        <f>IF('各会計、関係団体の財政状況及び健全化判断比率'!BS7="","",'各会計、関係団体の財政状況及び健全化判断比率'!BS7)</f>
        <v>佐久ケーブルテレビ株式会社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佐久市障害者支援施設臼田学園特別会計</v>
      </c>
      <c r="F35" s="401"/>
      <c r="G35" s="401"/>
      <c r="H35" s="401"/>
      <c r="I35" s="401"/>
      <c r="J35" s="401"/>
      <c r="K35" s="401"/>
      <c r="L35" s="401"/>
      <c r="M35" s="401"/>
      <c r="N35" s="401"/>
      <c r="O35" s="401"/>
      <c r="P35" s="401"/>
      <c r="Q35" s="401"/>
      <c r="R35" s="401"/>
      <c r="S35" s="401"/>
      <c r="T35" s="178"/>
      <c r="U35" s="400">
        <f>IF(W35="","",U34+1)</f>
        <v>6</v>
      </c>
      <c r="V35" s="400"/>
      <c r="W35" s="401" t="str">
        <f>IF('各会計、関係団体の財政状況及び健全化判断比率'!B29="","",'各会計、関係団体の財政状況及び健全化判断比率'!B29)</f>
        <v>佐久市介護保険特別会計</v>
      </c>
      <c r="X35" s="401"/>
      <c r="Y35" s="401"/>
      <c r="Z35" s="401"/>
      <c r="AA35" s="401"/>
      <c r="AB35" s="401"/>
      <c r="AC35" s="401"/>
      <c r="AD35" s="401"/>
      <c r="AE35" s="401"/>
      <c r="AF35" s="401"/>
      <c r="AG35" s="401"/>
      <c r="AH35" s="401"/>
      <c r="AI35" s="401"/>
      <c r="AJ35" s="401"/>
      <c r="AK35" s="401"/>
      <c r="AL35" s="178"/>
      <c r="AM35" s="400">
        <f t="shared" ref="AM35:AM43" si="0">IF(AO35="","",AM34+1)</f>
        <v>9</v>
      </c>
      <c r="AN35" s="400"/>
      <c r="AO35" s="401" t="str">
        <f>IF('各会計、関係団体の財政状況及び健全化判断比率'!B32="","",'各会計、関係団体の財政状況及び健全化判断比率'!B32)</f>
        <v>佐久市下水道事業特別会計</v>
      </c>
      <c r="AP35" s="401"/>
      <c r="AQ35" s="401"/>
      <c r="AR35" s="401"/>
      <c r="AS35" s="401"/>
      <c r="AT35" s="401"/>
      <c r="AU35" s="401"/>
      <c r="AV35" s="401"/>
      <c r="AW35" s="401"/>
      <c r="AX35" s="401"/>
      <c r="AY35" s="401"/>
      <c r="AZ35" s="401"/>
      <c r="BA35" s="401"/>
      <c r="BB35" s="401"/>
      <c r="BC35" s="401"/>
      <c r="BD35" s="178"/>
      <c r="BE35" s="400">
        <f t="shared" ref="BE35:BE43" si="1">IF(BG35="","",BE34+1)</f>
        <v>11</v>
      </c>
      <c r="BF35" s="400"/>
      <c r="BG35" s="401" t="str">
        <f>IF('各会計、関係団体の財政状況及び健全化判断比率'!B34="","",'各会計、関係団体の財政状況及び健全化判断比率'!B34)</f>
        <v>佐久市工業用地取得造成事業特別会計</v>
      </c>
      <c r="BH35" s="401"/>
      <c r="BI35" s="401"/>
      <c r="BJ35" s="401"/>
      <c r="BK35" s="401"/>
      <c r="BL35" s="401"/>
      <c r="BM35" s="401"/>
      <c r="BN35" s="401"/>
      <c r="BO35" s="401"/>
      <c r="BP35" s="401"/>
      <c r="BQ35" s="401"/>
      <c r="BR35" s="401"/>
      <c r="BS35" s="401"/>
      <c r="BT35" s="401"/>
      <c r="BU35" s="401"/>
      <c r="BV35" s="178"/>
      <c r="BW35" s="400">
        <f t="shared" ref="BW35:BW43" si="2">IF(BY35="","",BW34+1)</f>
        <v>13</v>
      </c>
      <c r="BX35" s="400"/>
      <c r="BY35" s="401" t="str">
        <f>IF('各会計、関係団体の財政状況及び健全化判断比率'!B69="","",'各会計、関係団体の財政状況及び健全化判断比率'!B69)</f>
        <v>佐久広域連合消防特別会計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f>IF(E36="","",C35+1)</f>
        <v>3</v>
      </c>
      <c r="D36" s="400"/>
      <c r="E36" s="401" t="str">
        <f>IF('各会計、関係団体の財政状況及び健全化判断比率'!B9="","",'各会計、関係団体の財政状況及び健全化判断比率'!B9)</f>
        <v>佐久市住宅新築資金等貸付事業特別会計</v>
      </c>
      <c r="F36" s="401"/>
      <c r="G36" s="401"/>
      <c r="H36" s="401"/>
      <c r="I36" s="401"/>
      <c r="J36" s="401"/>
      <c r="K36" s="401"/>
      <c r="L36" s="401"/>
      <c r="M36" s="401"/>
      <c r="N36" s="401"/>
      <c r="O36" s="401"/>
      <c r="P36" s="401"/>
      <c r="Q36" s="401"/>
      <c r="R36" s="401"/>
      <c r="S36" s="401"/>
      <c r="T36" s="178"/>
      <c r="U36" s="400">
        <f t="shared" ref="U36:U43" si="4">IF(W36="","",U35+1)</f>
        <v>7</v>
      </c>
      <c r="V36" s="400"/>
      <c r="W36" s="401" t="str">
        <f>IF('各会計、関係団体の財政状況及び健全化判断比率'!B30="","",'各会計、関係団体の財政状況及び健全化判断比率'!B30)</f>
        <v>佐久市後期高齢者医療特別会計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14</v>
      </c>
      <c r="BX36" s="400"/>
      <c r="BY36" s="401" t="str">
        <f>IF('各会計、関係団体の財政状況及び健全化判断比率'!B70="","",'各会計、関係団体の財政状況及び健全化判断比率'!B70)</f>
        <v>佐久広域連合特別養護老人ホーム特別会計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f>IF(E37="","",C36+1)</f>
        <v>4</v>
      </c>
      <c r="D37" s="400"/>
      <c r="E37" s="401" t="str">
        <f>IF('各会計、関係団体の財政状況及び健全化判断比率'!B10="","",'各会計、関係団体の財政状況及び健全化判断比率'!B10)</f>
        <v>佐久市奨学資金特別会計</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15</v>
      </c>
      <c r="BX37" s="400"/>
      <c r="BY37" s="401" t="str">
        <f>IF('各会計、関係団体の財政状況及び健全化判断比率'!B71="","",'各会計、関係団体の財政状況及び健全化判断比率'!B71)</f>
        <v>佐久広域連合救護施設特別会計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16</v>
      </c>
      <c r="BX38" s="400"/>
      <c r="BY38" s="401" t="str">
        <f>IF('各会計、関係団体の財政状況及び健全化判断比率'!B72="","",'各会計、関係団体の財政状況及び健全化判断比率'!B72)</f>
        <v>佐久平環境衛生施設組合会計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17</v>
      </c>
      <c r="BX39" s="400"/>
      <c r="BY39" s="401" t="str">
        <f>IF('各会計、関係団体の財政状況及び健全化判断比率'!B73="","",'各会計、関係団体の財政状況及び健全化判断比率'!B73)</f>
        <v>佐久市・軽井沢町清掃施設組合会計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18</v>
      </c>
      <c r="BX40" s="400"/>
      <c r="BY40" s="401" t="str">
        <f>IF('各会計、関係団体の財政状況及び健全化判断比率'!B74="","",'各会計、関係団体の財政状況及び健全化判断比率'!B74)</f>
        <v>浅麓環境施設組合一般会計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19</v>
      </c>
      <c r="BX41" s="400"/>
      <c r="BY41" s="401" t="str">
        <f>IF('各会計、関係団体の財政状況及び健全化判断比率'!B75="","",'各会計、関係団体の財政状況及び健全化判断比率'!B75)</f>
        <v>北佐久郡老人福祉施設組合一般会計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20</v>
      </c>
      <c r="BX42" s="400"/>
      <c r="BY42" s="401" t="str">
        <f>IF('各会計、関係団体の財政状況及び健全化判断比率'!B76="","",'各会計、関係団体の財政状況及び健全化判断比率'!B76)</f>
        <v>川西保健衛生施設組合一般会計
川西保健衛生施設組合下水道事業会計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21</v>
      </c>
      <c r="BX43" s="400"/>
      <c r="BY43" s="401" t="str">
        <f>IF('各会計、関係団体の財政状況及び健全化判断比率'!B77="","",'各会計、関係団体の財政状況及び健全化判断比率'!B77)</f>
        <v>森泉山財産組合一般会計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607</v>
      </c>
    </row>
    <row r="54" spans="5:113" x14ac:dyDescent="0.15"/>
    <row r="55" spans="5:113" x14ac:dyDescent="0.15"/>
    <row r="56" spans="5:113" x14ac:dyDescent="0.15"/>
  </sheetData>
  <sheetProtection algorithmName="SHA-512" hashValue="3J6oa8M5U/LR9NDrKAFM8IK5TfPTWKp51NLbOkZuZ8svXwE/5tdf5L+UMiEAabpR+TJzi9TKwoG1KobI8ui4KA==" saltValue="AeMBm/7V95i1W+JlT6Fx7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28" zoomScaleSheetLayoutView="100" workbookViewId="0">
      <selection activeCell="C37" sqref="C37:E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3" t="s">
        <v>561</v>
      </c>
      <c r="D34" s="1183"/>
      <c r="E34" s="1184"/>
      <c r="F34" s="32" t="s">
        <v>562</v>
      </c>
      <c r="G34" s="33" t="s">
        <v>562</v>
      </c>
      <c r="H34" s="33" t="s">
        <v>562</v>
      </c>
      <c r="I34" s="33" t="s">
        <v>562</v>
      </c>
      <c r="J34" s="34" t="s">
        <v>562</v>
      </c>
      <c r="K34" s="22"/>
      <c r="L34" s="22"/>
      <c r="M34" s="22"/>
      <c r="N34" s="22"/>
      <c r="O34" s="22"/>
      <c r="P34" s="22"/>
    </row>
    <row r="35" spans="1:16" ht="39" customHeight="1" x14ac:dyDescent="0.15">
      <c r="A35" s="22"/>
      <c r="B35" s="35"/>
      <c r="C35" s="1177" t="s">
        <v>563</v>
      </c>
      <c r="D35" s="1178"/>
      <c r="E35" s="1179"/>
      <c r="F35" s="36">
        <v>21.5</v>
      </c>
      <c r="G35" s="37">
        <v>21.74</v>
      </c>
      <c r="H35" s="37">
        <v>22.78</v>
      </c>
      <c r="I35" s="37">
        <v>22.87</v>
      </c>
      <c r="J35" s="38">
        <v>21.62</v>
      </c>
      <c r="K35" s="22"/>
      <c r="L35" s="22"/>
      <c r="M35" s="22"/>
      <c r="N35" s="22"/>
      <c r="O35" s="22"/>
      <c r="P35" s="22"/>
    </row>
    <row r="36" spans="1:16" ht="39" customHeight="1" x14ac:dyDescent="0.15">
      <c r="A36" s="22"/>
      <c r="B36" s="35"/>
      <c r="C36" s="1177" t="s">
        <v>564</v>
      </c>
      <c r="D36" s="1178"/>
      <c r="E36" s="1179"/>
      <c r="F36" s="36">
        <v>2.66</v>
      </c>
      <c r="G36" s="37">
        <v>3.43</v>
      </c>
      <c r="H36" s="37">
        <v>4.12</v>
      </c>
      <c r="I36" s="37">
        <v>3.61</v>
      </c>
      <c r="J36" s="38">
        <v>5.4</v>
      </c>
      <c r="K36" s="22"/>
      <c r="L36" s="22"/>
      <c r="M36" s="22"/>
      <c r="N36" s="22"/>
      <c r="O36" s="22"/>
      <c r="P36" s="22"/>
    </row>
    <row r="37" spans="1:16" ht="39" customHeight="1" x14ac:dyDescent="0.15">
      <c r="A37" s="22"/>
      <c r="B37" s="35"/>
      <c r="C37" s="1177" t="s">
        <v>565</v>
      </c>
      <c r="D37" s="1178"/>
      <c r="E37" s="1179"/>
      <c r="F37" s="36">
        <v>7.24</v>
      </c>
      <c r="G37" s="37">
        <v>7.3</v>
      </c>
      <c r="H37" s="37">
        <v>6.74</v>
      </c>
      <c r="I37" s="37">
        <v>4</v>
      </c>
      <c r="J37" s="38">
        <v>2.69</v>
      </c>
      <c r="K37" s="22"/>
      <c r="L37" s="22"/>
      <c r="M37" s="22"/>
      <c r="N37" s="22"/>
      <c r="O37" s="22"/>
      <c r="P37" s="22"/>
    </row>
    <row r="38" spans="1:16" ht="39" customHeight="1" x14ac:dyDescent="0.15">
      <c r="A38" s="22"/>
      <c r="B38" s="35"/>
      <c r="C38" s="1177" t="s">
        <v>566</v>
      </c>
      <c r="D38" s="1178"/>
      <c r="E38" s="1179"/>
      <c r="F38" s="36">
        <v>0</v>
      </c>
      <c r="G38" s="37">
        <v>0</v>
      </c>
      <c r="H38" s="37">
        <v>0</v>
      </c>
      <c r="I38" s="37">
        <v>0</v>
      </c>
      <c r="J38" s="38">
        <v>0.54</v>
      </c>
      <c r="K38" s="22"/>
      <c r="L38" s="22"/>
      <c r="M38" s="22"/>
      <c r="N38" s="22"/>
      <c r="O38" s="22"/>
      <c r="P38" s="22"/>
    </row>
    <row r="39" spans="1:16" ht="39" customHeight="1" x14ac:dyDescent="0.15">
      <c r="A39" s="22"/>
      <c r="B39" s="35"/>
      <c r="C39" s="1177" t="s">
        <v>567</v>
      </c>
      <c r="D39" s="1178"/>
      <c r="E39" s="1179"/>
      <c r="F39" s="36">
        <v>1.47</v>
      </c>
      <c r="G39" s="37">
        <v>1.4</v>
      </c>
      <c r="H39" s="37">
        <v>0.11</v>
      </c>
      <c r="I39" s="37">
        <v>1.32</v>
      </c>
      <c r="J39" s="38">
        <v>0.41</v>
      </c>
      <c r="K39" s="22"/>
      <c r="L39" s="22"/>
      <c r="M39" s="22"/>
      <c r="N39" s="22"/>
      <c r="O39" s="22"/>
      <c r="P39" s="22"/>
    </row>
    <row r="40" spans="1:16" ht="39" customHeight="1" x14ac:dyDescent="0.15">
      <c r="A40" s="22"/>
      <c r="B40" s="35"/>
      <c r="C40" s="1177" t="s">
        <v>568</v>
      </c>
      <c r="D40" s="1178"/>
      <c r="E40" s="1179"/>
      <c r="F40" s="36">
        <v>0.19</v>
      </c>
      <c r="G40" s="37">
        <v>0.3</v>
      </c>
      <c r="H40" s="37">
        <v>0</v>
      </c>
      <c r="I40" s="37">
        <v>0.22</v>
      </c>
      <c r="J40" s="38">
        <v>0.37</v>
      </c>
      <c r="K40" s="22"/>
      <c r="L40" s="22"/>
      <c r="M40" s="22"/>
      <c r="N40" s="22"/>
      <c r="O40" s="22"/>
      <c r="P40" s="22"/>
    </row>
    <row r="41" spans="1:16" ht="39" customHeight="1" x14ac:dyDescent="0.15">
      <c r="A41" s="22"/>
      <c r="B41" s="35"/>
      <c r="C41" s="1177" t="s">
        <v>569</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570</v>
      </c>
      <c r="D42" s="1178"/>
      <c r="E42" s="1179"/>
      <c r="F42" s="36" t="s">
        <v>515</v>
      </c>
      <c r="G42" s="37" t="s">
        <v>515</v>
      </c>
      <c r="H42" s="37" t="s">
        <v>515</v>
      </c>
      <c r="I42" s="37" t="s">
        <v>515</v>
      </c>
      <c r="J42" s="38" t="s">
        <v>515</v>
      </c>
      <c r="K42" s="22"/>
      <c r="L42" s="22"/>
      <c r="M42" s="22"/>
      <c r="N42" s="22"/>
      <c r="O42" s="22"/>
      <c r="P42" s="22"/>
    </row>
    <row r="43" spans="1:16" ht="39" customHeight="1" thickBot="1" x14ac:dyDescent="0.2">
      <c r="A43" s="22"/>
      <c r="B43" s="40"/>
      <c r="C43" s="1180" t="s">
        <v>571</v>
      </c>
      <c r="D43" s="1181"/>
      <c r="E43" s="1182"/>
      <c r="F43" s="41">
        <v>0.21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i3/yJbx/IsT8f738CX+6gkjQf74CJWrcwPSdlUTK2xo6lyhVUGlVdLLTTNKSJsiNHQlPOQAqHRhfhot5XFuiw==" saltValue="6BCSc1FJ5s1K/pi5a51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election activeCell="F59" sqref="F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5362</v>
      </c>
      <c r="L45" s="60">
        <v>5533</v>
      </c>
      <c r="M45" s="60">
        <v>5016</v>
      </c>
      <c r="N45" s="60">
        <v>4863</v>
      </c>
      <c r="O45" s="61">
        <v>4790</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515</v>
      </c>
      <c r="L46" s="64" t="s">
        <v>515</v>
      </c>
      <c r="M46" s="64" t="s">
        <v>515</v>
      </c>
      <c r="N46" s="64" t="s">
        <v>515</v>
      </c>
      <c r="O46" s="65" t="s">
        <v>515</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515</v>
      </c>
      <c r="L47" s="64" t="s">
        <v>515</v>
      </c>
      <c r="M47" s="64" t="s">
        <v>515</v>
      </c>
      <c r="N47" s="64" t="s">
        <v>515</v>
      </c>
      <c r="O47" s="65" t="s">
        <v>515</v>
      </c>
      <c r="P47" s="48"/>
      <c r="Q47" s="48"/>
      <c r="R47" s="48"/>
      <c r="S47" s="48"/>
      <c r="T47" s="48"/>
      <c r="U47" s="48"/>
    </row>
    <row r="48" spans="1:21" ht="30.75" customHeight="1" x14ac:dyDescent="0.15">
      <c r="A48" s="48"/>
      <c r="B48" s="1205"/>
      <c r="C48" s="1206"/>
      <c r="D48" s="62"/>
      <c r="E48" s="1187" t="s">
        <v>15</v>
      </c>
      <c r="F48" s="1187"/>
      <c r="G48" s="1187"/>
      <c r="H48" s="1187"/>
      <c r="I48" s="1187"/>
      <c r="J48" s="1188"/>
      <c r="K48" s="63">
        <v>864</v>
      </c>
      <c r="L48" s="64">
        <v>763</v>
      </c>
      <c r="M48" s="64">
        <v>756</v>
      </c>
      <c r="N48" s="64">
        <v>745</v>
      </c>
      <c r="O48" s="65">
        <v>730</v>
      </c>
      <c r="P48" s="48"/>
      <c r="Q48" s="48"/>
      <c r="R48" s="48"/>
      <c r="S48" s="48"/>
      <c r="T48" s="48"/>
      <c r="U48" s="48"/>
    </row>
    <row r="49" spans="1:21" ht="30.75" customHeight="1" x14ac:dyDescent="0.15">
      <c r="A49" s="48"/>
      <c r="B49" s="1205"/>
      <c r="C49" s="1206"/>
      <c r="D49" s="62"/>
      <c r="E49" s="1187" t="s">
        <v>16</v>
      </c>
      <c r="F49" s="1187"/>
      <c r="G49" s="1187"/>
      <c r="H49" s="1187"/>
      <c r="I49" s="1187"/>
      <c r="J49" s="1188"/>
      <c r="K49" s="63">
        <v>174</v>
      </c>
      <c r="L49" s="64">
        <v>141</v>
      </c>
      <c r="M49" s="64">
        <v>170</v>
      </c>
      <c r="N49" s="64">
        <v>286</v>
      </c>
      <c r="O49" s="65">
        <v>156</v>
      </c>
      <c r="P49" s="48"/>
      <c r="Q49" s="48"/>
      <c r="R49" s="48"/>
      <c r="S49" s="48"/>
      <c r="T49" s="48"/>
      <c r="U49" s="48"/>
    </row>
    <row r="50" spans="1:21" ht="30.75" customHeight="1" x14ac:dyDescent="0.15">
      <c r="A50" s="48"/>
      <c r="B50" s="1205"/>
      <c r="C50" s="1206"/>
      <c r="D50" s="62"/>
      <c r="E50" s="1187" t="s">
        <v>17</v>
      </c>
      <c r="F50" s="1187"/>
      <c r="G50" s="1187"/>
      <c r="H50" s="1187"/>
      <c r="I50" s="1187"/>
      <c r="J50" s="1188"/>
      <c r="K50" s="63">
        <v>8</v>
      </c>
      <c r="L50" s="64">
        <v>10</v>
      </c>
      <c r="M50" s="64">
        <v>9</v>
      </c>
      <c r="N50" s="64">
        <v>166</v>
      </c>
      <c r="O50" s="65">
        <v>8</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515</v>
      </c>
      <c r="L51" s="64" t="s">
        <v>515</v>
      </c>
      <c r="M51" s="64" t="s">
        <v>515</v>
      </c>
      <c r="N51" s="64" t="s">
        <v>515</v>
      </c>
      <c r="O51" s="65" t="s">
        <v>515</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6592</v>
      </c>
      <c r="L52" s="64">
        <v>6615</v>
      </c>
      <c r="M52" s="64">
        <v>6030</v>
      </c>
      <c r="N52" s="64">
        <v>5941</v>
      </c>
      <c r="O52" s="65">
        <v>5556</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-184</v>
      </c>
      <c r="L53" s="69">
        <v>-168</v>
      </c>
      <c r="M53" s="69">
        <v>-79</v>
      </c>
      <c r="N53" s="69">
        <v>119</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583</v>
      </c>
      <c r="L57" s="84" t="s">
        <v>583</v>
      </c>
      <c r="M57" s="84" t="s">
        <v>583</v>
      </c>
      <c r="N57" s="84" t="s">
        <v>583</v>
      </c>
      <c r="O57" s="85" t="s">
        <v>583</v>
      </c>
    </row>
    <row r="58" spans="1:21" ht="31.5" customHeight="1" thickBot="1" x14ac:dyDescent="0.2">
      <c r="B58" s="1195"/>
      <c r="C58" s="1196"/>
      <c r="D58" s="1200" t="s">
        <v>27</v>
      </c>
      <c r="E58" s="1201"/>
      <c r="F58" s="1201"/>
      <c r="G58" s="1201"/>
      <c r="H58" s="1201"/>
      <c r="I58" s="1201"/>
      <c r="J58" s="1202"/>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wnzHz55s82WLS6KJ1wuIEWXCCMmMoWtd0jqKcXQvHwjKaDEVghBTBpuZ9OrL3/oyGHyDlVQyUT+s8AcNCs4vg==" saltValue="G9b06WrbxFdoa82Z0Emt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3" t="s">
        <v>30</v>
      </c>
      <c r="C41" s="1224"/>
      <c r="D41" s="102"/>
      <c r="E41" s="1225" t="s">
        <v>31</v>
      </c>
      <c r="F41" s="1225"/>
      <c r="G41" s="1225"/>
      <c r="H41" s="1226"/>
      <c r="I41" s="346">
        <v>47864</v>
      </c>
      <c r="J41" s="347">
        <v>46103</v>
      </c>
      <c r="K41" s="347">
        <v>45400</v>
      </c>
      <c r="L41" s="347">
        <v>45912</v>
      </c>
      <c r="M41" s="348">
        <v>46435</v>
      </c>
    </row>
    <row r="42" spans="2:13" ht="27.75" customHeight="1" x14ac:dyDescent="0.15">
      <c r="B42" s="1213"/>
      <c r="C42" s="1214"/>
      <c r="D42" s="103"/>
      <c r="E42" s="1217" t="s">
        <v>32</v>
      </c>
      <c r="F42" s="1217"/>
      <c r="G42" s="1217"/>
      <c r="H42" s="1218"/>
      <c r="I42" s="349">
        <v>114</v>
      </c>
      <c r="J42" s="350">
        <v>57</v>
      </c>
      <c r="K42" s="350">
        <v>51</v>
      </c>
      <c r="L42" s="350">
        <v>44</v>
      </c>
      <c r="M42" s="351">
        <v>38</v>
      </c>
    </row>
    <row r="43" spans="2:13" ht="27.75" customHeight="1" x14ac:dyDescent="0.15">
      <c r="B43" s="1213"/>
      <c r="C43" s="1214"/>
      <c r="D43" s="103"/>
      <c r="E43" s="1217" t="s">
        <v>33</v>
      </c>
      <c r="F43" s="1217"/>
      <c r="G43" s="1217"/>
      <c r="H43" s="1218"/>
      <c r="I43" s="349">
        <v>11135</v>
      </c>
      <c r="J43" s="350">
        <v>9169</v>
      </c>
      <c r="K43" s="350">
        <v>7362</v>
      </c>
      <c r="L43" s="350">
        <v>6801</v>
      </c>
      <c r="M43" s="351">
        <v>6611</v>
      </c>
    </row>
    <row r="44" spans="2:13" ht="27.75" customHeight="1" x14ac:dyDescent="0.15">
      <c r="B44" s="1213"/>
      <c r="C44" s="1214"/>
      <c r="D44" s="103"/>
      <c r="E44" s="1217" t="s">
        <v>34</v>
      </c>
      <c r="F44" s="1217"/>
      <c r="G44" s="1217"/>
      <c r="H44" s="1218"/>
      <c r="I44" s="349">
        <v>1690</v>
      </c>
      <c r="J44" s="350">
        <v>1710</v>
      </c>
      <c r="K44" s="350">
        <v>3138</v>
      </c>
      <c r="L44" s="350">
        <v>3864</v>
      </c>
      <c r="M44" s="351">
        <v>3673</v>
      </c>
    </row>
    <row r="45" spans="2:13" ht="27.75" customHeight="1" x14ac:dyDescent="0.15">
      <c r="B45" s="1213"/>
      <c r="C45" s="1214"/>
      <c r="D45" s="103"/>
      <c r="E45" s="1217" t="s">
        <v>35</v>
      </c>
      <c r="F45" s="1217"/>
      <c r="G45" s="1217"/>
      <c r="H45" s="1218"/>
      <c r="I45" s="349">
        <v>5362</v>
      </c>
      <c r="J45" s="350">
        <v>4817</v>
      </c>
      <c r="K45" s="350">
        <v>4835</v>
      </c>
      <c r="L45" s="350">
        <v>4842</v>
      </c>
      <c r="M45" s="351">
        <v>4764</v>
      </c>
    </row>
    <row r="46" spans="2:13" ht="27.75" customHeight="1" x14ac:dyDescent="0.15">
      <c r="B46" s="1213"/>
      <c r="C46" s="1214"/>
      <c r="D46" s="104"/>
      <c r="E46" s="1217" t="s">
        <v>36</v>
      </c>
      <c r="F46" s="1217"/>
      <c r="G46" s="1217"/>
      <c r="H46" s="1218"/>
      <c r="I46" s="349">
        <v>11</v>
      </c>
      <c r="J46" s="350">
        <v>27</v>
      </c>
      <c r="K46" s="350">
        <v>26</v>
      </c>
      <c r="L46" s="350">
        <v>45</v>
      </c>
      <c r="M46" s="351">
        <v>23</v>
      </c>
    </row>
    <row r="47" spans="2:13" ht="27.75" customHeight="1" x14ac:dyDescent="0.15">
      <c r="B47" s="1213"/>
      <c r="C47" s="1214"/>
      <c r="D47" s="105"/>
      <c r="E47" s="1227" t="s">
        <v>37</v>
      </c>
      <c r="F47" s="1228"/>
      <c r="G47" s="1228"/>
      <c r="H47" s="1229"/>
      <c r="I47" s="349" t="s">
        <v>515</v>
      </c>
      <c r="J47" s="350" t="s">
        <v>515</v>
      </c>
      <c r="K47" s="350" t="s">
        <v>515</v>
      </c>
      <c r="L47" s="350" t="s">
        <v>515</v>
      </c>
      <c r="M47" s="351" t="s">
        <v>515</v>
      </c>
    </row>
    <row r="48" spans="2:13" ht="27.75" customHeight="1" x14ac:dyDescent="0.15">
      <c r="B48" s="1213"/>
      <c r="C48" s="1214"/>
      <c r="D48" s="103"/>
      <c r="E48" s="1217" t="s">
        <v>38</v>
      </c>
      <c r="F48" s="1217"/>
      <c r="G48" s="1217"/>
      <c r="H48" s="1218"/>
      <c r="I48" s="349" t="s">
        <v>515</v>
      </c>
      <c r="J48" s="350" t="s">
        <v>515</v>
      </c>
      <c r="K48" s="350" t="s">
        <v>515</v>
      </c>
      <c r="L48" s="350" t="s">
        <v>515</v>
      </c>
      <c r="M48" s="351" t="s">
        <v>515</v>
      </c>
    </row>
    <row r="49" spans="2:13" ht="27.75" customHeight="1" x14ac:dyDescent="0.15">
      <c r="B49" s="1215"/>
      <c r="C49" s="1216"/>
      <c r="D49" s="103"/>
      <c r="E49" s="1217" t="s">
        <v>39</v>
      </c>
      <c r="F49" s="1217"/>
      <c r="G49" s="1217"/>
      <c r="H49" s="1218"/>
      <c r="I49" s="349" t="s">
        <v>515</v>
      </c>
      <c r="J49" s="350" t="s">
        <v>515</v>
      </c>
      <c r="K49" s="350" t="s">
        <v>515</v>
      </c>
      <c r="L49" s="350" t="s">
        <v>515</v>
      </c>
      <c r="M49" s="351" t="s">
        <v>515</v>
      </c>
    </row>
    <row r="50" spans="2:13" ht="27.75" customHeight="1" x14ac:dyDescent="0.15">
      <c r="B50" s="1211" t="s">
        <v>40</v>
      </c>
      <c r="C50" s="1212"/>
      <c r="D50" s="106"/>
      <c r="E50" s="1217" t="s">
        <v>41</v>
      </c>
      <c r="F50" s="1217"/>
      <c r="G50" s="1217"/>
      <c r="H50" s="1218"/>
      <c r="I50" s="349">
        <v>31961</v>
      </c>
      <c r="J50" s="350">
        <v>31282</v>
      </c>
      <c r="K50" s="350">
        <v>31963</v>
      </c>
      <c r="L50" s="350">
        <v>29046</v>
      </c>
      <c r="M50" s="351">
        <v>32935</v>
      </c>
    </row>
    <row r="51" spans="2:13" ht="27.75" customHeight="1" x14ac:dyDescent="0.15">
      <c r="B51" s="1213"/>
      <c r="C51" s="1214"/>
      <c r="D51" s="103"/>
      <c r="E51" s="1217" t="s">
        <v>42</v>
      </c>
      <c r="F51" s="1217"/>
      <c r="G51" s="1217"/>
      <c r="H51" s="1218"/>
      <c r="I51" s="349">
        <v>3020</v>
      </c>
      <c r="J51" s="350">
        <v>3104</v>
      </c>
      <c r="K51" s="350">
        <v>2823</v>
      </c>
      <c r="L51" s="350">
        <v>2423</v>
      </c>
      <c r="M51" s="351">
        <v>2548</v>
      </c>
    </row>
    <row r="52" spans="2:13" ht="27.75" customHeight="1" x14ac:dyDescent="0.15">
      <c r="B52" s="1215"/>
      <c r="C52" s="1216"/>
      <c r="D52" s="103"/>
      <c r="E52" s="1217" t="s">
        <v>43</v>
      </c>
      <c r="F52" s="1217"/>
      <c r="G52" s="1217"/>
      <c r="H52" s="1218"/>
      <c r="I52" s="349">
        <v>55518</v>
      </c>
      <c r="J52" s="350">
        <v>51634</v>
      </c>
      <c r="K52" s="350">
        <v>51441</v>
      </c>
      <c r="L52" s="350">
        <v>50722</v>
      </c>
      <c r="M52" s="351">
        <v>49788</v>
      </c>
    </row>
    <row r="53" spans="2:13" ht="27.75" customHeight="1" thickBot="1" x14ac:dyDescent="0.2">
      <c r="B53" s="1219" t="s">
        <v>44</v>
      </c>
      <c r="C53" s="1220"/>
      <c r="D53" s="107"/>
      <c r="E53" s="1221" t="s">
        <v>45</v>
      </c>
      <c r="F53" s="1221"/>
      <c r="G53" s="1221"/>
      <c r="H53" s="1222"/>
      <c r="I53" s="352">
        <v>-24324</v>
      </c>
      <c r="J53" s="353">
        <v>-24137</v>
      </c>
      <c r="K53" s="353">
        <v>-25416</v>
      </c>
      <c r="L53" s="353">
        <v>-20682</v>
      </c>
      <c r="M53" s="354">
        <v>-23729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I5ZNXkTioB5EdgKBsMdw+At8ADB8LDr5zf7kAncBAq52GP7AMT87o6ioBBpUcixx1Gmmj7QClRxzmLRG+Umjg==" saltValue="2hJ5uw/9uF3hMkg17GFt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K27" sqref="K2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8" t="s">
        <v>48</v>
      </c>
      <c r="D55" s="1238"/>
      <c r="E55" s="1239"/>
      <c r="F55" s="119">
        <v>7453</v>
      </c>
      <c r="G55" s="119">
        <v>7046</v>
      </c>
      <c r="H55" s="120">
        <v>7139</v>
      </c>
    </row>
    <row r="56" spans="2:8" ht="52.5" customHeight="1" x14ac:dyDescent="0.15">
      <c r="B56" s="121"/>
      <c r="C56" s="1240" t="s">
        <v>49</v>
      </c>
      <c r="D56" s="1240"/>
      <c r="E56" s="1241"/>
      <c r="F56" s="122">
        <v>6235</v>
      </c>
      <c r="G56" s="122">
        <v>4138</v>
      </c>
      <c r="H56" s="123">
        <v>4841</v>
      </c>
    </row>
    <row r="57" spans="2:8" ht="53.25" customHeight="1" x14ac:dyDescent="0.15">
      <c r="B57" s="121"/>
      <c r="C57" s="1242" t="s">
        <v>50</v>
      </c>
      <c r="D57" s="1242"/>
      <c r="E57" s="1243"/>
      <c r="F57" s="124">
        <v>18692</v>
      </c>
      <c r="G57" s="124">
        <v>18384</v>
      </c>
      <c r="H57" s="125">
        <v>21092</v>
      </c>
    </row>
    <row r="58" spans="2:8" ht="45.75" customHeight="1" x14ac:dyDescent="0.15">
      <c r="B58" s="126"/>
      <c r="C58" s="1230" t="s">
        <v>578</v>
      </c>
      <c r="D58" s="1231"/>
      <c r="E58" s="1232"/>
      <c r="F58" s="127">
        <v>5713</v>
      </c>
      <c r="G58" s="127">
        <v>5268</v>
      </c>
      <c r="H58" s="128">
        <v>6284</v>
      </c>
    </row>
    <row r="59" spans="2:8" ht="45.75" customHeight="1" x14ac:dyDescent="0.15">
      <c r="B59" s="126"/>
      <c r="C59" s="1230" t="s">
        <v>579</v>
      </c>
      <c r="D59" s="1231"/>
      <c r="E59" s="1232"/>
      <c r="F59" s="127">
        <v>3138</v>
      </c>
      <c r="G59" s="127">
        <v>3143</v>
      </c>
      <c r="H59" s="128">
        <v>3152</v>
      </c>
    </row>
    <row r="60" spans="2:8" ht="45.75" customHeight="1" x14ac:dyDescent="0.15">
      <c r="B60" s="126"/>
      <c r="C60" s="1230" t="s">
        <v>580</v>
      </c>
      <c r="D60" s="1231"/>
      <c r="E60" s="1232"/>
      <c r="F60" s="127">
        <v>2189</v>
      </c>
      <c r="G60" s="127">
        <v>2207</v>
      </c>
      <c r="H60" s="128">
        <v>2211</v>
      </c>
    </row>
    <row r="61" spans="2:8" ht="45.75" customHeight="1" x14ac:dyDescent="0.15">
      <c r="B61" s="126"/>
      <c r="C61" s="1230" t="s">
        <v>581</v>
      </c>
      <c r="D61" s="1231"/>
      <c r="E61" s="1232"/>
      <c r="F61" s="127">
        <v>484</v>
      </c>
      <c r="G61" s="127">
        <v>584</v>
      </c>
      <c r="H61" s="128">
        <v>1185</v>
      </c>
    </row>
    <row r="62" spans="2:8" ht="45.75" customHeight="1" thickBot="1" x14ac:dyDescent="0.2">
      <c r="B62" s="129"/>
      <c r="C62" s="1233" t="s">
        <v>582</v>
      </c>
      <c r="D62" s="1234"/>
      <c r="E62" s="1235"/>
      <c r="F62" s="130">
        <v>522</v>
      </c>
      <c r="G62" s="130">
        <v>523</v>
      </c>
      <c r="H62" s="131">
        <v>1023</v>
      </c>
    </row>
    <row r="63" spans="2:8" ht="52.5" customHeight="1" thickBot="1" x14ac:dyDescent="0.2">
      <c r="B63" s="132"/>
      <c r="C63" s="1236" t="s">
        <v>51</v>
      </c>
      <c r="D63" s="1236"/>
      <c r="E63" s="1237"/>
      <c r="F63" s="133">
        <v>32380</v>
      </c>
      <c r="G63" s="133">
        <v>29568</v>
      </c>
      <c r="H63" s="134">
        <v>33072</v>
      </c>
    </row>
    <row r="64" spans="2:8" x14ac:dyDescent="0.15"/>
  </sheetData>
  <sheetProtection algorithmName="SHA-512" hashValue="sL0M5PCjW/oT+kESHBYWWclwIVyANwl7wmTjtfyP/PtM+m56/CBfS3FaBYAZ2NQp3YqoolBsDKQQH1DO5hnN9A==" saltValue="5ggUwzQvGXJ3sqY/E+e5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617</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610</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556</v>
      </c>
      <c r="BQ50" s="1250"/>
      <c r="BR50" s="1250"/>
      <c r="BS50" s="1250"/>
      <c r="BT50" s="1250"/>
      <c r="BU50" s="1250"/>
      <c r="BV50" s="1250"/>
      <c r="BW50" s="1250"/>
      <c r="BX50" s="1250" t="s">
        <v>557</v>
      </c>
      <c r="BY50" s="1250"/>
      <c r="BZ50" s="1250"/>
      <c r="CA50" s="1250"/>
      <c r="CB50" s="1250"/>
      <c r="CC50" s="1250"/>
      <c r="CD50" s="1250"/>
      <c r="CE50" s="1250"/>
      <c r="CF50" s="1250" t="s">
        <v>558</v>
      </c>
      <c r="CG50" s="1250"/>
      <c r="CH50" s="1250"/>
      <c r="CI50" s="1250"/>
      <c r="CJ50" s="1250"/>
      <c r="CK50" s="1250"/>
      <c r="CL50" s="1250"/>
      <c r="CM50" s="1250"/>
      <c r="CN50" s="1250" t="s">
        <v>559</v>
      </c>
      <c r="CO50" s="1250"/>
      <c r="CP50" s="1250"/>
      <c r="CQ50" s="1250"/>
      <c r="CR50" s="1250"/>
      <c r="CS50" s="1250"/>
      <c r="CT50" s="1250"/>
      <c r="CU50" s="1250"/>
      <c r="CV50" s="1250" t="s">
        <v>560</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611</v>
      </c>
      <c r="AO51" s="1249"/>
      <c r="AP51" s="1249"/>
      <c r="AQ51" s="1249"/>
      <c r="AR51" s="1249"/>
      <c r="AS51" s="1249"/>
      <c r="AT51" s="1249"/>
      <c r="AU51" s="1249"/>
      <c r="AV51" s="1249"/>
      <c r="AW51" s="1249"/>
      <c r="AX51" s="1249"/>
      <c r="AY51" s="1249"/>
      <c r="AZ51" s="1249"/>
      <c r="BA51" s="1249"/>
      <c r="BB51" s="1249" t="s">
        <v>612</v>
      </c>
      <c r="BC51" s="1249"/>
      <c r="BD51" s="1249"/>
      <c r="BE51" s="1249"/>
      <c r="BF51" s="1249"/>
      <c r="BG51" s="1249"/>
      <c r="BH51" s="1249"/>
      <c r="BI51" s="1249"/>
      <c r="BJ51" s="1249"/>
      <c r="BK51" s="1249"/>
      <c r="BL51" s="1249"/>
      <c r="BM51" s="1249"/>
      <c r="BN51" s="1249"/>
      <c r="BO51" s="1249"/>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613</v>
      </c>
      <c r="BC53" s="1249"/>
      <c r="BD53" s="1249"/>
      <c r="BE53" s="1249"/>
      <c r="BF53" s="1249"/>
      <c r="BG53" s="1249"/>
      <c r="BH53" s="1249"/>
      <c r="BI53" s="1249"/>
      <c r="BJ53" s="1249"/>
      <c r="BK53" s="1249"/>
      <c r="BL53" s="1249"/>
      <c r="BM53" s="1249"/>
      <c r="BN53" s="1249"/>
      <c r="BO53" s="1249"/>
      <c r="BP53" s="1246">
        <v>56.7</v>
      </c>
      <c r="BQ53" s="1246"/>
      <c r="BR53" s="1246"/>
      <c r="BS53" s="1246"/>
      <c r="BT53" s="1246"/>
      <c r="BU53" s="1246"/>
      <c r="BV53" s="1246"/>
      <c r="BW53" s="1246"/>
      <c r="BX53" s="1246">
        <v>57.3</v>
      </c>
      <c r="BY53" s="1246"/>
      <c r="BZ53" s="1246"/>
      <c r="CA53" s="1246"/>
      <c r="CB53" s="1246"/>
      <c r="CC53" s="1246"/>
      <c r="CD53" s="1246"/>
      <c r="CE53" s="1246"/>
      <c r="CF53" s="1246">
        <v>58.7</v>
      </c>
      <c r="CG53" s="1246"/>
      <c r="CH53" s="1246"/>
      <c r="CI53" s="1246"/>
      <c r="CJ53" s="1246"/>
      <c r="CK53" s="1246"/>
      <c r="CL53" s="1246"/>
      <c r="CM53" s="1246"/>
      <c r="CN53" s="1246">
        <v>60.2</v>
      </c>
      <c r="CO53" s="1246"/>
      <c r="CP53" s="1246"/>
      <c r="CQ53" s="1246"/>
      <c r="CR53" s="1246"/>
      <c r="CS53" s="1246"/>
      <c r="CT53" s="1246"/>
      <c r="CU53" s="1246"/>
      <c r="CV53" s="1246">
        <v>61.7</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614</v>
      </c>
      <c r="AO55" s="1250"/>
      <c r="AP55" s="1250"/>
      <c r="AQ55" s="1250"/>
      <c r="AR55" s="1250"/>
      <c r="AS55" s="1250"/>
      <c r="AT55" s="1250"/>
      <c r="AU55" s="1250"/>
      <c r="AV55" s="1250"/>
      <c r="AW55" s="1250"/>
      <c r="AX55" s="1250"/>
      <c r="AY55" s="1250"/>
      <c r="AZ55" s="1250"/>
      <c r="BA55" s="1250"/>
      <c r="BB55" s="1249" t="s">
        <v>612</v>
      </c>
      <c r="BC55" s="1249"/>
      <c r="BD55" s="1249"/>
      <c r="BE55" s="1249"/>
      <c r="BF55" s="1249"/>
      <c r="BG55" s="1249"/>
      <c r="BH55" s="1249"/>
      <c r="BI55" s="1249"/>
      <c r="BJ55" s="1249"/>
      <c r="BK55" s="1249"/>
      <c r="BL55" s="1249"/>
      <c r="BM55" s="1249"/>
      <c r="BN55" s="1249"/>
      <c r="BO55" s="1249"/>
      <c r="BP55" s="1246">
        <v>30.2</v>
      </c>
      <c r="BQ55" s="1246"/>
      <c r="BR55" s="1246"/>
      <c r="BS55" s="1246"/>
      <c r="BT55" s="1246"/>
      <c r="BU55" s="1246"/>
      <c r="BV55" s="1246"/>
      <c r="BW55" s="1246"/>
      <c r="BX55" s="1246">
        <v>25.4</v>
      </c>
      <c r="BY55" s="1246"/>
      <c r="BZ55" s="1246"/>
      <c r="CA55" s="1246"/>
      <c r="CB55" s="1246"/>
      <c r="CC55" s="1246"/>
      <c r="CD55" s="1246"/>
      <c r="CE55" s="1246"/>
      <c r="CF55" s="1246">
        <v>23</v>
      </c>
      <c r="CG55" s="1246"/>
      <c r="CH55" s="1246"/>
      <c r="CI55" s="1246"/>
      <c r="CJ55" s="1246"/>
      <c r="CK55" s="1246"/>
      <c r="CL55" s="1246"/>
      <c r="CM55" s="1246"/>
      <c r="CN55" s="1246">
        <v>28</v>
      </c>
      <c r="CO55" s="1246"/>
      <c r="CP55" s="1246"/>
      <c r="CQ55" s="1246"/>
      <c r="CR55" s="1246"/>
      <c r="CS55" s="1246"/>
      <c r="CT55" s="1246"/>
      <c r="CU55" s="1246"/>
      <c r="CV55" s="1246">
        <v>19.2</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613</v>
      </c>
      <c r="BC57" s="1249"/>
      <c r="BD57" s="1249"/>
      <c r="BE57" s="1249"/>
      <c r="BF57" s="1249"/>
      <c r="BG57" s="1249"/>
      <c r="BH57" s="1249"/>
      <c r="BI57" s="1249"/>
      <c r="BJ57" s="1249"/>
      <c r="BK57" s="1249"/>
      <c r="BL57" s="1249"/>
      <c r="BM57" s="1249"/>
      <c r="BN57" s="1249"/>
      <c r="BO57" s="1249"/>
      <c r="BP57" s="1246">
        <v>58.9</v>
      </c>
      <c r="BQ57" s="1246"/>
      <c r="BR57" s="1246"/>
      <c r="BS57" s="1246"/>
      <c r="BT57" s="1246"/>
      <c r="BU57" s="1246"/>
      <c r="BV57" s="1246"/>
      <c r="BW57" s="1246"/>
      <c r="BX57" s="1246">
        <v>60</v>
      </c>
      <c r="BY57" s="1246"/>
      <c r="BZ57" s="1246"/>
      <c r="CA57" s="1246"/>
      <c r="CB57" s="1246"/>
      <c r="CC57" s="1246"/>
      <c r="CD57" s="1246"/>
      <c r="CE57" s="1246"/>
      <c r="CF57" s="1246">
        <v>60.6</v>
      </c>
      <c r="CG57" s="1246"/>
      <c r="CH57" s="1246"/>
      <c r="CI57" s="1246"/>
      <c r="CJ57" s="1246"/>
      <c r="CK57" s="1246"/>
      <c r="CL57" s="1246"/>
      <c r="CM57" s="1246"/>
      <c r="CN57" s="1246">
        <v>62.3</v>
      </c>
      <c r="CO57" s="1246"/>
      <c r="CP57" s="1246"/>
      <c r="CQ57" s="1246"/>
      <c r="CR57" s="1246"/>
      <c r="CS57" s="1246"/>
      <c r="CT57" s="1246"/>
      <c r="CU57" s="1246"/>
      <c r="CV57" s="1246">
        <v>62.1</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615</v>
      </c>
    </row>
    <row r="64" spans="1:109" x14ac:dyDescent="0.15">
      <c r="B64" s="369"/>
      <c r="G64" s="376"/>
      <c r="I64" s="389"/>
      <c r="J64" s="389"/>
      <c r="K64" s="389"/>
      <c r="L64" s="389"/>
      <c r="M64" s="389"/>
      <c r="N64" s="390"/>
      <c r="AM64" s="376"/>
      <c r="AN64" s="376" t="s">
        <v>609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618</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610</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556</v>
      </c>
      <c r="BQ72" s="1250"/>
      <c r="BR72" s="1250"/>
      <c r="BS72" s="1250"/>
      <c r="BT72" s="1250"/>
      <c r="BU72" s="1250"/>
      <c r="BV72" s="1250"/>
      <c r="BW72" s="1250"/>
      <c r="BX72" s="1250" t="s">
        <v>557</v>
      </c>
      <c r="BY72" s="1250"/>
      <c r="BZ72" s="1250"/>
      <c r="CA72" s="1250"/>
      <c r="CB72" s="1250"/>
      <c r="CC72" s="1250"/>
      <c r="CD72" s="1250"/>
      <c r="CE72" s="1250"/>
      <c r="CF72" s="1250" t="s">
        <v>558</v>
      </c>
      <c r="CG72" s="1250"/>
      <c r="CH72" s="1250"/>
      <c r="CI72" s="1250"/>
      <c r="CJ72" s="1250"/>
      <c r="CK72" s="1250"/>
      <c r="CL72" s="1250"/>
      <c r="CM72" s="1250"/>
      <c r="CN72" s="1250" t="s">
        <v>559</v>
      </c>
      <c r="CO72" s="1250"/>
      <c r="CP72" s="1250"/>
      <c r="CQ72" s="1250"/>
      <c r="CR72" s="1250"/>
      <c r="CS72" s="1250"/>
      <c r="CT72" s="1250"/>
      <c r="CU72" s="1250"/>
      <c r="CV72" s="1250" t="s">
        <v>560</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611</v>
      </c>
      <c r="AO73" s="1249"/>
      <c r="AP73" s="1249"/>
      <c r="AQ73" s="1249"/>
      <c r="AR73" s="1249"/>
      <c r="AS73" s="1249"/>
      <c r="AT73" s="1249"/>
      <c r="AU73" s="1249"/>
      <c r="AV73" s="1249"/>
      <c r="AW73" s="1249"/>
      <c r="AX73" s="1249"/>
      <c r="AY73" s="1249"/>
      <c r="AZ73" s="1249"/>
      <c r="BA73" s="1249"/>
      <c r="BB73" s="1249" t="s">
        <v>612</v>
      </c>
      <c r="BC73" s="1249"/>
      <c r="BD73" s="1249"/>
      <c r="BE73" s="1249"/>
      <c r="BF73" s="1249"/>
      <c r="BG73" s="1249"/>
      <c r="BH73" s="1249"/>
      <c r="BI73" s="1249"/>
      <c r="BJ73" s="1249"/>
      <c r="BK73" s="1249"/>
      <c r="BL73" s="1249"/>
      <c r="BM73" s="1249"/>
      <c r="BN73" s="1249"/>
      <c r="BO73" s="1249"/>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616</v>
      </c>
      <c r="BC75" s="1249"/>
      <c r="BD75" s="1249"/>
      <c r="BE75" s="1249"/>
      <c r="BF75" s="1249"/>
      <c r="BG75" s="1249"/>
      <c r="BH75" s="1249"/>
      <c r="BI75" s="1249"/>
      <c r="BJ75" s="1249"/>
      <c r="BK75" s="1249"/>
      <c r="BL75" s="1249"/>
      <c r="BM75" s="1249"/>
      <c r="BN75" s="1249"/>
      <c r="BO75" s="1249"/>
      <c r="BP75" s="1246">
        <v>0</v>
      </c>
      <c r="BQ75" s="1246"/>
      <c r="BR75" s="1246"/>
      <c r="BS75" s="1246"/>
      <c r="BT75" s="1246"/>
      <c r="BU75" s="1246"/>
      <c r="BV75" s="1246"/>
      <c r="BW75" s="1246"/>
      <c r="BX75" s="1246">
        <v>-0.3</v>
      </c>
      <c r="BY75" s="1246"/>
      <c r="BZ75" s="1246"/>
      <c r="CA75" s="1246"/>
      <c r="CB75" s="1246"/>
      <c r="CC75" s="1246"/>
      <c r="CD75" s="1246"/>
      <c r="CE75" s="1246"/>
      <c r="CF75" s="1246">
        <v>-0.6</v>
      </c>
      <c r="CG75" s="1246"/>
      <c r="CH75" s="1246"/>
      <c r="CI75" s="1246"/>
      <c r="CJ75" s="1246"/>
      <c r="CK75" s="1246"/>
      <c r="CL75" s="1246"/>
      <c r="CM75" s="1246"/>
      <c r="CN75" s="1246">
        <v>-0.2</v>
      </c>
      <c r="CO75" s="1246"/>
      <c r="CP75" s="1246"/>
      <c r="CQ75" s="1246"/>
      <c r="CR75" s="1246"/>
      <c r="CS75" s="1246"/>
      <c r="CT75" s="1246"/>
      <c r="CU75" s="1246"/>
      <c r="CV75" s="1246">
        <v>0.2</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614</v>
      </c>
      <c r="AO77" s="1250"/>
      <c r="AP77" s="1250"/>
      <c r="AQ77" s="1250"/>
      <c r="AR77" s="1250"/>
      <c r="AS77" s="1250"/>
      <c r="AT77" s="1250"/>
      <c r="AU77" s="1250"/>
      <c r="AV77" s="1250"/>
      <c r="AW77" s="1250"/>
      <c r="AX77" s="1250"/>
      <c r="AY77" s="1250"/>
      <c r="AZ77" s="1250"/>
      <c r="BA77" s="1250"/>
      <c r="BB77" s="1249" t="s">
        <v>612</v>
      </c>
      <c r="BC77" s="1249"/>
      <c r="BD77" s="1249"/>
      <c r="BE77" s="1249"/>
      <c r="BF77" s="1249"/>
      <c r="BG77" s="1249"/>
      <c r="BH77" s="1249"/>
      <c r="BI77" s="1249"/>
      <c r="BJ77" s="1249"/>
      <c r="BK77" s="1249"/>
      <c r="BL77" s="1249"/>
      <c r="BM77" s="1249"/>
      <c r="BN77" s="1249"/>
      <c r="BO77" s="1249"/>
      <c r="BP77" s="1246">
        <v>30.2</v>
      </c>
      <c r="BQ77" s="1246"/>
      <c r="BR77" s="1246"/>
      <c r="BS77" s="1246"/>
      <c r="BT77" s="1246"/>
      <c r="BU77" s="1246"/>
      <c r="BV77" s="1246"/>
      <c r="BW77" s="1246"/>
      <c r="BX77" s="1246">
        <v>25.4</v>
      </c>
      <c r="BY77" s="1246"/>
      <c r="BZ77" s="1246"/>
      <c r="CA77" s="1246"/>
      <c r="CB77" s="1246"/>
      <c r="CC77" s="1246"/>
      <c r="CD77" s="1246"/>
      <c r="CE77" s="1246"/>
      <c r="CF77" s="1246">
        <v>23</v>
      </c>
      <c r="CG77" s="1246"/>
      <c r="CH77" s="1246"/>
      <c r="CI77" s="1246"/>
      <c r="CJ77" s="1246"/>
      <c r="CK77" s="1246"/>
      <c r="CL77" s="1246"/>
      <c r="CM77" s="1246"/>
      <c r="CN77" s="1246">
        <v>28</v>
      </c>
      <c r="CO77" s="1246"/>
      <c r="CP77" s="1246"/>
      <c r="CQ77" s="1246"/>
      <c r="CR77" s="1246"/>
      <c r="CS77" s="1246"/>
      <c r="CT77" s="1246"/>
      <c r="CU77" s="1246"/>
      <c r="CV77" s="1246">
        <v>19.2</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616</v>
      </c>
      <c r="BC79" s="1249"/>
      <c r="BD79" s="1249"/>
      <c r="BE79" s="1249"/>
      <c r="BF79" s="1249"/>
      <c r="BG79" s="1249"/>
      <c r="BH79" s="1249"/>
      <c r="BI79" s="1249"/>
      <c r="BJ79" s="1249"/>
      <c r="BK79" s="1249"/>
      <c r="BL79" s="1249"/>
      <c r="BM79" s="1249"/>
      <c r="BN79" s="1249"/>
      <c r="BO79" s="1249"/>
      <c r="BP79" s="1246">
        <v>8</v>
      </c>
      <c r="BQ79" s="1246"/>
      <c r="BR79" s="1246"/>
      <c r="BS79" s="1246"/>
      <c r="BT79" s="1246"/>
      <c r="BU79" s="1246"/>
      <c r="BV79" s="1246"/>
      <c r="BW79" s="1246"/>
      <c r="BX79" s="1246">
        <v>7.8</v>
      </c>
      <c r="BY79" s="1246"/>
      <c r="BZ79" s="1246"/>
      <c r="CA79" s="1246"/>
      <c r="CB79" s="1246"/>
      <c r="CC79" s="1246"/>
      <c r="CD79" s="1246"/>
      <c r="CE79" s="1246"/>
      <c r="CF79" s="1246">
        <v>7.7</v>
      </c>
      <c r="CG79" s="1246"/>
      <c r="CH79" s="1246"/>
      <c r="CI79" s="1246"/>
      <c r="CJ79" s="1246"/>
      <c r="CK79" s="1246"/>
      <c r="CL79" s="1246"/>
      <c r="CM79" s="1246"/>
      <c r="CN79" s="1246">
        <v>7.5</v>
      </c>
      <c r="CO79" s="1246"/>
      <c r="CP79" s="1246"/>
      <c r="CQ79" s="1246"/>
      <c r="CR79" s="1246"/>
      <c r="CS79" s="1246"/>
      <c r="CT79" s="1246"/>
      <c r="CU79" s="1246"/>
      <c r="CV79" s="1246">
        <v>8</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udDBCxxuZflFobB/lgjxVuQSqYnVKvjYnR4NFl/FMmCOlvd+rmKr2nfFXr9hM88AQ51og6gIMylqD4m7DqQrVQ==" saltValue="K3rzp9SQn6uDg0zjP0KE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CO112" sqref="CO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DZGWTe9gzDsLQ01HWjh3Dn7xKqdwuvTLvBzUrM5xG97EPnifOspURWdploQtgd/x+ceVXqc71wQk4+CrOpBsVA==" saltValue="5VVNi200SiYKQ6oslt55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6id6XovkKG9IXeWYljM4nndJJLGzJl8Zsg0OsJ6eCOcs9lCCzwRW5UTMbCAopnae90/B7i0sVX2SQrmssZD5w==" saltValue="MWAHtJIq7XQnJHjIaUeE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57672</v>
      </c>
      <c r="E3" s="153"/>
      <c r="F3" s="154">
        <v>70615</v>
      </c>
      <c r="G3" s="155"/>
      <c r="H3" s="156"/>
    </row>
    <row r="4" spans="1:8" x14ac:dyDescent="0.15">
      <c r="A4" s="157"/>
      <c r="B4" s="158"/>
      <c r="C4" s="159"/>
      <c r="D4" s="160">
        <v>37778</v>
      </c>
      <c r="E4" s="161"/>
      <c r="F4" s="162">
        <v>37382</v>
      </c>
      <c r="G4" s="163"/>
      <c r="H4" s="164"/>
    </row>
    <row r="5" spans="1:8" x14ac:dyDescent="0.15">
      <c r="A5" s="145" t="s">
        <v>548</v>
      </c>
      <c r="B5" s="150"/>
      <c r="C5" s="151"/>
      <c r="D5" s="152">
        <v>77215</v>
      </c>
      <c r="E5" s="153"/>
      <c r="F5" s="154">
        <v>69185</v>
      </c>
      <c r="G5" s="155"/>
      <c r="H5" s="156"/>
    </row>
    <row r="6" spans="1:8" x14ac:dyDescent="0.15">
      <c r="A6" s="157"/>
      <c r="B6" s="158"/>
      <c r="C6" s="159"/>
      <c r="D6" s="160">
        <v>41317</v>
      </c>
      <c r="E6" s="161"/>
      <c r="F6" s="162">
        <v>38519</v>
      </c>
      <c r="G6" s="163"/>
      <c r="H6" s="164"/>
    </row>
    <row r="7" spans="1:8" x14ac:dyDescent="0.15">
      <c r="A7" s="145" t="s">
        <v>549</v>
      </c>
      <c r="B7" s="150"/>
      <c r="C7" s="151"/>
      <c r="D7" s="152">
        <v>78506</v>
      </c>
      <c r="E7" s="153"/>
      <c r="F7" s="154">
        <v>70166</v>
      </c>
      <c r="G7" s="155"/>
      <c r="H7" s="156"/>
    </row>
    <row r="8" spans="1:8" x14ac:dyDescent="0.15">
      <c r="A8" s="157"/>
      <c r="B8" s="158"/>
      <c r="C8" s="159"/>
      <c r="D8" s="160">
        <v>47169</v>
      </c>
      <c r="E8" s="161"/>
      <c r="F8" s="162">
        <v>36115</v>
      </c>
      <c r="G8" s="163"/>
      <c r="H8" s="164"/>
    </row>
    <row r="9" spans="1:8" x14ac:dyDescent="0.15">
      <c r="A9" s="145" t="s">
        <v>550</v>
      </c>
      <c r="B9" s="150"/>
      <c r="C9" s="151"/>
      <c r="D9" s="152">
        <v>80299</v>
      </c>
      <c r="E9" s="153"/>
      <c r="F9" s="154">
        <v>70329</v>
      </c>
      <c r="G9" s="155"/>
      <c r="H9" s="156"/>
    </row>
    <row r="10" spans="1:8" x14ac:dyDescent="0.15">
      <c r="A10" s="157"/>
      <c r="B10" s="158"/>
      <c r="C10" s="159"/>
      <c r="D10" s="160">
        <v>53396</v>
      </c>
      <c r="E10" s="161"/>
      <c r="F10" s="162">
        <v>39403</v>
      </c>
      <c r="G10" s="163"/>
      <c r="H10" s="164"/>
    </row>
    <row r="11" spans="1:8" x14ac:dyDescent="0.15">
      <c r="A11" s="145" t="s">
        <v>551</v>
      </c>
      <c r="B11" s="150"/>
      <c r="C11" s="151"/>
      <c r="D11" s="152">
        <v>88495</v>
      </c>
      <c r="E11" s="153"/>
      <c r="F11" s="154">
        <v>71871</v>
      </c>
      <c r="G11" s="155"/>
      <c r="H11" s="156"/>
    </row>
    <row r="12" spans="1:8" x14ac:dyDescent="0.15">
      <c r="A12" s="157"/>
      <c r="B12" s="158"/>
      <c r="C12" s="165"/>
      <c r="D12" s="160">
        <v>44093</v>
      </c>
      <c r="E12" s="161"/>
      <c r="F12" s="162">
        <v>38232</v>
      </c>
      <c r="G12" s="163"/>
      <c r="H12" s="164"/>
    </row>
    <row r="13" spans="1:8" x14ac:dyDescent="0.15">
      <c r="A13" s="145"/>
      <c r="B13" s="150"/>
      <c r="C13" s="166"/>
      <c r="D13" s="167">
        <v>76437</v>
      </c>
      <c r="E13" s="168"/>
      <c r="F13" s="169">
        <v>70433</v>
      </c>
      <c r="G13" s="170"/>
      <c r="H13" s="156"/>
    </row>
    <row r="14" spans="1:8" x14ac:dyDescent="0.15">
      <c r="A14" s="157"/>
      <c r="B14" s="158"/>
      <c r="C14" s="159"/>
      <c r="D14" s="160">
        <v>44751</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2.67</v>
      </c>
      <c r="C19" s="171">
        <f>ROUND(VALUE(SUBSTITUTE(実質収支比率等に係る経年分析!G$48,"▲","-")),2)</f>
        <v>3.44</v>
      </c>
      <c r="D19" s="171">
        <f>ROUND(VALUE(SUBSTITUTE(実質収支比率等に係る経年分析!H$48,"▲","-")),2)</f>
        <v>4.12</v>
      </c>
      <c r="E19" s="171">
        <f>ROUND(VALUE(SUBSTITUTE(実質収支比率等に係る経年分析!I$48,"▲","-")),2)</f>
        <v>3.62</v>
      </c>
      <c r="F19" s="171">
        <f>ROUND(VALUE(SUBSTITUTE(実質収支比率等に係る経年分析!J$48,"▲","-")),2)</f>
        <v>5.4</v>
      </c>
    </row>
    <row r="20" spans="1:11" x14ac:dyDescent="0.15">
      <c r="A20" s="171" t="s">
        <v>55</v>
      </c>
      <c r="B20" s="171">
        <f>ROUND(VALUE(SUBSTITUTE(実質収支比率等に係る経年分析!F$47,"▲","-")),2)</f>
        <v>26.47</v>
      </c>
      <c r="C20" s="171">
        <f>ROUND(VALUE(SUBSTITUTE(実質収支比率等に係る経年分析!G$47,"▲","-")),2)</f>
        <v>26.38</v>
      </c>
      <c r="D20" s="171">
        <f>ROUND(VALUE(SUBSTITUTE(実質収支比率等に係る経年分析!H$47,"▲","-")),2)</f>
        <v>27.07</v>
      </c>
      <c r="E20" s="171">
        <f>ROUND(VALUE(SUBSTITUTE(実質収支比率等に係る経年分析!I$47,"▲","-")),2)</f>
        <v>25.01</v>
      </c>
      <c r="F20" s="171">
        <f>ROUND(VALUE(SUBSTITUTE(実質収支比率等に係る経年分析!J$47,"▲","-")),2)</f>
        <v>24.81</v>
      </c>
    </row>
    <row r="21" spans="1:11" x14ac:dyDescent="0.15">
      <c r="A21" s="171" t="s">
        <v>56</v>
      </c>
      <c r="B21" s="171">
        <f>IF(ISNUMBER(VALUE(SUBSTITUTE(実質収支比率等に係る経年分析!F$49,"▲","-"))),ROUND(VALUE(SUBSTITUTE(実質収支比率等に係る経年分析!F$49,"▲","-")),2),NA())</f>
        <v>2.61</v>
      </c>
      <c r="C21" s="171">
        <f>IF(ISNUMBER(VALUE(SUBSTITUTE(実質収支比率等に係る経年分析!G$49,"▲","-"))),ROUND(VALUE(SUBSTITUTE(実質収支比率等に係る経年分析!G$49,"▲","-")),2),NA())</f>
        <v>4.4800000000000004</v>
      </c>
      <c r="D21" s="171">
        <f>IF(ISNUMBER(VALUE(SUBSTITUTE(実質収支比率等に係る経年分析!H$49,"▲","-"))),ROUND(VALUE(SUBSTITUTE(実質収支比率等に係る経年分析!H$49,"▲","-")),2),NA())</f>
        <v>4.5</v>
      </c>
      <c r="E21" s="171">
        <f>IF(ISNUMBER(VALUE(SUBSTITUTE(実質収支比率等に係る経年分析!I$49,"▲","-"))),ROUND(VALUE(SUBSTITUTE(実質収支比率等に係る経年分析!I$49,"▲","-")),2),NA())</f>
        <v>1.39</v>
      </c>
      <c r="F21" s="171">
        <f>IF(ISNUMBER(VALUE(SUBSTITUTE(実質収支比率等に係る経年分析!J$49,"▲","-"))),ROUND(VALUE(SUBSTITUTE(実質収支比率等に係る経年分析!J$49,"▲","-")),2),NA())</f>
        <v>4.46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佐久市障害者支援施設臼田学園特別会計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佐久市介護保険特別会計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15">
      <c r="A31" s="172" t="str">
        <f>IF(連結実質赤字比率に係る赤字・黒字の構成分析!C$39="",NA(),連結実質赤字比率に係る赤字・黒字の構成分析!C$39)</f>
        <v>佐久市国民健康保険特別会計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0.41</v>
      </c>
    </row>
    <row r="32" spans="1:11" x14ac:dyDescent="0.15">
      <c r="A32" s="172" t="str">
        <f>IF(連結実質赤字比率に係る赤字・黒字の構成分析!C$38="",NA(),連結実質赤字比率に係る赤字・黒字の構成分析!C$38)</f>
        <v>佐久市工業用地取得造成事業特別会計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佐久市国保浅間総合病院事業特別会計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6.74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5.4</v>
      </c>
    </row>
    <row r="35" spans="1:16" x14ac:dyDescent="0.15">
      <c r="A35" s="172" t="str">
        <f>IF(連結実質赤字比率に係る赤字・黒字の構成分析!C$35="",NA(),連結実質赤字比率に係る赤字・黒字の構成分析!C$35)</f>
        <v>佐久市下水道事業特別会計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21.62</v>
      </c>
    </row>
    <row r="36" spans="1:16" x14ac:dyDescent="0.15">
      <c r="A36" s="172" t="str">
        <f>IF(連結実質赤字比率に係る赤字・黒字の構成分析!C$34="",NA(),連結実質赤字比率に係る赤字・黒字の構成分析!C$34)</f>
        <v>佐久市奨学資金特別会計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0</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6592</v>
      </c>
      <c r="E42" s="173"/>
      <c r="F42" s="173"/>
      <c r="G42" s="173">
        <f>'実質公債費比率（分子）の構造'!L$52</f>
        <v>6615</v>
      </c>
      <c r="H42" s="173"/>
      <c r="I42" s="173"/>
      <c r="J42" s="173">
        <f>'実質公債費比率（分子）の構造'!M$52</f>
        <v>6030</v>
      </c>
      <c r="K42" s="173"/>
      <c r="L42" s="173"/>
      <c r="M42" s="173">
        <f>'実質公債費比率（分子）の構造'!N$52</f>
        <v>5941</v>
      </c>
      <c r="N42" s="173"/>
      <c r="O42" s="173"/>
      <c r="P42" s="173">
        <f>'実質公債費比率（分子）の構造'!O$52</f>
        <v>5556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v>
      </c>
      <c r="C44" s="173"/>
      <c r="D44" s="173"/>
      <c r="E44" s="173">
        <f>'実質公債費比率（分子）の構造'!L$50</f>
        <v>10</v>
      </c>
      <c r="F44" s="173"/>
      <c r="G44" s="173"/>
      <c r="H44" s="173">
        <f>'実質公債費比率（分子）の構造'!M$50</f>
        <v>9</v>
      </c>
      <c r="I44" s="173"/>
      <c r="J44" s="173"/>
      <c r="K44" s="173">
        <f>'実質公債費比率（分子）の構造'!N$50</f>
        <v>166</v>
      </c>
      <c r="L44" s="173"/>
      <c r="M44" s="173"/>
      <c r="N44" s="173">
        <f>'実質公債費比率（分子）の構造'!O$50</f>
        <v>8</v>
      </c>
      <c r="O44" s="173"/>
      <c r="P44" s="173"/>
    </row>
    <row r="45" spans="1:16" x14ac:dyDescent="0.15">
      <c r="A45" s="173" t="s">
        <v>66</v>
      </c>
      <c r="B45" s="173">
        <f>'実質公債費比率（分子）の構造'!K$49</f>
        <v>174</v>
      </c>
      <c r="C45" s="173"/>
      <c r="D45" s="173"/>
      <c r="E45" s="173">
        <f>'実質公債費比率（分子）の構造'!L$49</f>
        <v>141</v>
      </c>
      <c r="F45" s="173"/>
      <c r="G45" s="173"/>
      <c r="H45" s="173">
        <f>'実質公債費比率（分子）の構造'!M$49</f>
        <v>170</v>
      </c>
      <c r="I45" s="173"/>
      <c r="J45" s="173"/>
      <c r="K45" s="173">
        <f>'実質公債費比率（分子）の構造'!N$49</f>
        <v>286</v>
      </c>
      <c r="L45" s="173"/>
      <c r="M45" s="173"/>
      <c r="N45" s="173">
        <f>'実質公債費比率（分子）の構造'!O$49</f>
        <v>156</v>
      </c>
      <c r="O45" s="173"/>
      <c r="P45" s="173"/>
    </row>
    <row r="46" spans="1:16" x14ac:dyDescent="0.15">
      <c r="A46" s="173" t="s">
        <v>67</v>
      </c>
      <c r="B46" s="173">
        <f>'実質公債費比率（分子）の構造'!K$48</f>
        <v>864</v>
      </c>
      <c r="C46" s="173"/>
      <c r="D46" s="173"/>
      <c r="E46" s="173">
        <f>'実質公債費比率（分子）の構造'!L$48</f>
        <v>763</v>
      </c>
      <c r="F46" s="173"/>
      <c r="G46" s="173"/>
      <c r="H46" s="173">
        <f>'実質公債費比率（分子）の構造'!M$48</f>
        <v>756</v>
      </c>
      <c r="I46" s="173"/>
      <c r="J46" s="173"/>
      <c r="K46" s="173">
        <f>'実質公債費比率（分子）の構造'!N$48</f>
        <v>745</v>
      </c>
      <c r="L46" s="173"/>
      <c r="M46" s="173"/>
      <c r="N46" s="173">
        <f>'実質公債費比率（分子）の構造'!O$48</f>
        <v>730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5362</v>
      </c>
      <c r="C49" s="173"/>
      <c r="D49" s="173"/>
      <c r="E49" s="173">
        <f>'実質公債費比率（分子）の構造'!L$45</f>
        <v>5533</v>
      </c>
      <c r="F49" s="173"/>
      <c r="G49" s="173"/>
      <c r="H49" s="173">
        <f>'実質公債費比率（分子）の構造'!M$45</f>
        <v>5016</v>
      </c>
      <c r="I49" s="173"/>
      <c r="J49" s="173"/>
      <c r="K49" s="173">
        <f>'実質公債費比率（分子）の構造'!N$45</f>
        <v>4863</v>
      </c>
      <c r="L49" s="173"/>
      <c r="M49" s="173"/>
      <c r="N49" s="173">
        <f>'実質公債費比率（分子）の構造'!O$45</f>
        <v>4790</v>
      </c>
      <c r="O49" s="173"/>
      <c r="P49" s="173"/>
    </row>
    <row r="50" spans="1:16" x14ac:dyDescent="0.15">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-168</v>
      </c>
      <c r="G50" s="173" t="e">
        <f>NA()</f>
        <v>#N/A</v>
      </c>
      <c r="H50" s="173" t="e">
        <f>NA()</f>
        <v>#N/A</v>
      </c>
      <c r="I50" s="173">
        <f>IF(ISNUMBER('実質公債費比率（分子）の構造'!M$53),'実質公債費比率（分子）の構造'!M$53,NA())</f>
        <v>-79</v>
      </c>
      <c r="J50" s="173" t="e">
        <f>NA()</f>
        <v>#N/A</v>
      </c>
      <c r="K50" s="173" t="e">
        <f>NA()</f>
        <v>#N/A</v>
      </c>
      <c r="L50" s="173">
        <f>IF(ISNUMBER('実質公債費比率（分子）の構造'!N$53),'実質公債費比率（分子）の構造'!N$53,NA())</f>
        <v>119</v>
      </c>
      <c r="M50" s="173" t="e">
        <f>NA()</f>
        <v>#N/A</v>
      </c>
      <c r="N50" s="173" t="e">
        <f>NA()</f>
        <v>#N/A</v>
      </c>
      <c r="O50" s="173">
        <f>IF(ISNUMBER('実質公債費比率（分子）の構造'!O$53),'実質公債費比率（分子）の構造'!O$53,NA())</f>
        <v>128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55518</v>
      </c>
      <c r="E56" s="172"/>
      <c r="F56" s="172"/>
      <c r="G56" s="172">
        <f>'将来負担比率（分子）の構造'!J$52</f>
        <v>51634</v>
      </c>
      <c r="H56" s="172"/>
      <c r="I56" s="172"/>
      <c r="J56" s="172">
        <f>'将来負担比率（分子）の構造'!K$52</f>
        <v>51441</v>
      </c>
      <c r="K56" s="172"/>
      <c r="L56" s="172"/>
      <c r="M56" s="172">
        <f>'将来負担比率（分子）の構造'!L$52</f>
        <v>50722</v>
      </c>
      <c r="N56" s="172"/>
      <c r="O56" s="172"/>
      <c r="P56" s="172">
        <f>'将来負担比率（分子）の構造'!M$52</f>
        <v>49788</v>
      </c>
    </row>
    <row r="57" spans="1:16" x14ac:dyDescent="0.15">
      <c r="A57" s="172" t="s">
        <v>42</v>
      </c>
      <c r="B57" s="172"/>
      <c r="C57" s="172"/>
      <c r="D57" s="172">
        <f>'将来負担比率（分子）の構造'!I$51</f>
        <v>3020</v>
      </c>
      <c r="E57" s="172"/>
      <c r="F57" s="172"/>
      <c r="G57" s="172">
        <f>'将来負担比率（分子）の構造'!J$51</f>
        <v>3104</v>
      </c>
      <c r="H57" s="172"/>
      <c r="I57" s="172"/>
      <c r="J57" s="172">
        <f>'将来負担比率（分子）の構造'!K$51</f>
        <v>2823</v>
      </c>
      <c r="K57" s="172"/>
      <c r="L57" s="172"/>
      <c r="M57" s="172">
        <f>'将来負担比率（分子）の構造'!L$51</f>
        <v>2423</v>
      </c>
      <c r="N57" s="172"/>
      <c r="O57" s="172"/>
      <c r="P57" s="172">
        <f>'将来負担比率（分子）の構造'!M$51</f>
        <v>2548</v>
      </c>
    </row>
    <row r="58" spans="1:16" x14ac:dyDescent="0.15">
      <c r="A58" s="172" t="s">
        <v>41</v>
      </c>
      <c r="B58" s="172"/>
      <c r="C58" s="172"/>
      <c r="D58" s="172">
        <f>'将来負担比率（分子）の構造'!I$50</f>
        <v>31961</v>
      </c>
      <c r="E58" s="172"/>
      <c r="F58" s="172"/>
      <c r="G58" s="172">
        <f>'将来負担比率（分子）の構造'!J$50</f>
        <v>31282</v>
      </c>
      <c r="H58" s="172"/>
      <c r="I58" s="172"/>
      <c r="J58" s="172">
        <f>'将来負担比率（分子）の構造'!K$50</f>
        <v>31963</v>
      </c>
      <c r="K58" s="172"/>
      <c r="L58" s="172"/>
      <c r="M58" s="172">
        <f>'将来負担比率（分子）の構造'!L$50</f>
        <v>29046</v>
      </c>
      <c r="N58" s="172"/>
      <c r="O58" s="172"/>
      <c r="P58" s="172">
        <f>'将来負担比率（分子）の構造'!M$50</f>
        <v>32935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11</v>
      </c>
      <c r="C61" s="172"/>
      <c r="D61" s="172"/>
      <c r="E61" s="172">
        <f>'将来負担比率（分子）の構造'!J$46</f>
        <v>27</v>
      </c>
      <c r="F61" s="172"/>
      <c r="G61" s="172"/>
      <c r="H61" s="172">
        <f>'将来負担比率（分子）の構造'!K$46</f>
        <v>26</v>
      </c>
      <c r="I61" s="172"/>
      <c r="J61" s="172"/>
      <c r="K61" s="172">
        <f>'将来負担比率（分子）の構造'!L$46</f>
        <v>45</v>
      </c>
      <c r="L61" s="172"/>
      <c r="M61" s="172"/>
      <c r="N61" s="172">
        <f>'将来負担比率（分子）の構造'!M$46</f>
        <v>23</v>
      </c>
      <c r="O61" s="172"/>
      <c r="P61" s="172"/>
    </row>
    <row r="62" spans="1:16" x14ac:dyDescent="0.15">
      <c r="A62" s="172" t="s">
        <v>35</v>
      </c>
      <c r="B62" s="172">
        <f>'将来負担比率（分子）の構造'!I$45</f>
        <v>5362</v>
      </c>
      <c r="C62" s="172"/>
      <c r="D62" s="172"/>
      <c r="E62" s="172">
        <f>'将来負担比率（分子）の構造'!J$45</f>
        <v>4817</v>
      </c>
      <c r="F62" s="172"/>
      <c r="G62" s="172"/>
      <c r="H62" s="172">
        <f>'将来負担比率（分子）の構造'!K$45</f>
        <v>4835</v>
      </c>
      <c r="I62" s="172"/>
      <c r="J62" s="172"/>
      <c r="K62" s="172">
        <f>'将来負担比率（分子）の構造'!L$45</f>
        <v>4842</v>
      </c>
      <c r="L62" s="172"/>
      <c r="M62" s="172"/>
      <c r="N62" s="172">
        <f>'将来負担比率（分子）の構造'!M$45</f>
        <v>4764</v>
      </c>
      <c r="O62" s="172"/>
      <c r="P62" s="172"/>
    </row>
    <row r="63" spans="1:16" x14ac:dyDescent="0.15">
      <c r="A63" s="172" t="s">
        <v>34</v>
      </c>
      <c r="B63" s="172">
        <f>'将来負担比率（分子）の構造'!I$44</f>
        <v>1690</v>
      </c>
      <c r="C63" s="172"/>
      <c r="D63" s="172"/>
      <c r="E63" s="172">
        <f>'将来負担比率（分子）の構造'!J$44</f>
        <v>1710</v>
      </c>
      <c r="F63" s="172"/>
      <c r="G63" s="172"/>
      <c r="H63" s="172">
        <f>'将来負担比率（分子）の構造'!K$44</f>
        <v>3138</v>
      </c>
      <c r="I63" s="172"/>
      <c r="J63" s="172"/>
      <c r="K63" s="172">
        <f>'将来負担比率（分子）の構造'!L$44</f>
        <v>3864</v>
      </c>
      <c r="L63" s="172"/>
      <c r="M63" s="172"/>
      <c r="N63" s="172">
        <f>'将来負担比率（分子）の構造'!M$44</f>
        <v>3673</v>
      </c>
      <c r="O63" s="172"/>
      <c r="P63" s="172"/>
    </row>
    <row r="64" spans="1:16" x14ac:dyDescent="0.15">
      <c r="A64" s="172" t="s">
        <v>33</v>
      </c>
      <c r="B64" s="172">
        <f>'将来負担比率（分子）の構造'!I$43</f>
        <v>11135</v>
      </c>
      <c r="C64" s="172"/>
      <c r="D64" s="172"/>
      <c r="E64" s="172">
        <f>'将来負担比率（分子）の構造'!J$43</f>
        <v>9169</v>
      </c>
      <c r="F64" s="172"/>
      <c r="G64" s="172"/>
      <c r="H64" s="172">
        <f>'将来負担比率（分子）の構造'!K$43</f>
        <v>7362</v>
      </c>
      <c r="I64" s="172"/>
      <c r="J64" s="172"/>
      <c r="K64" s="172">
        <f>'将来負担比率（分子）の構造'!L$43</f>
        <v>6801</v>
      </c>
      <c r="L64" s="172"/>
      <c r="M64" s="172"/>
      <c r="N64" s="172">
        <f>'将来負担比率（分子）の構造'!M$43</f>
        <v>6611</v>
      </c>
      <c r="O64" s="172"/>
      <c r="P64" s="172"/>
    </row>
    <row r="65" spans="1:16" x14ac:dyDescent="0.15">
      <c r="A65" s="172" t="s">
        <v>32</v>
      </c>
      <c r="B65" s="172">
        <f>'将来負担比率（分子）の構造'!I$42</f>
        <v>114</v>
      </c>
      <c r="C65" s="172"/>
      <c r="D65" s="172"/>
      <c r="E65" s="172">
        <f>'将来負担比率（分子）の構造'!J$42</f>
        <v>57</v>
      </c>
      <c r="F65" s="172"/>
      <c r="G65" s="172"/>
      <c r="H65" s="172">
        <f>'将来負担比率（分子）の構造'!K$42</f>
        <v>51</v>
      </c>
      <c r="I65" s="172"/>
      <c r="J65" s="172"/>
      <c r="K65" s="172">
        <f>'将来負担比率（分子）の構造'!L$42</f>
        <v>44</v>
      </c>
      <c r="L65" s="172"/>
      <c r="M65" s="172"/>
      <c r="N65" s="172">
        <f>'将来負担比率（分子）の構造'!M$42</f>
        <v>38</v>
      </c>
      <c r="O65" s="172"/>
      <c r="P65" s="172"/>
    </row>
    <row r="66" spans="1:16" x14ac:dyDescent="0.15">
      <c r="A66" s="172" t="s">
        <v>31</v>
      </c>
      <c r="B66" s="172">
        <f>'将来負担比率（分子）の構造'!I$41</f>
        <v>47864</v>
      </c>
      <c r="C66" s="172"/>
      <c r="D66" s="172"/>
      <c r="E66" s="172">
        <f>'将来負担比率（分子）の構造'!J$41</f>
        <v>46103</v>
      </c>
      <c r="F66" s="172"/>
      <c r="G66" s="172"/>
      <c r="H66" s="172">
        <f>'将来負担比率（分子）の構造'!K$41</f>
        <v>45400</v>
      </c>
      <c r="I66" s="172"/>
      <c r="J66" s="172"/>
      <c r="K66" s="172">
        <f>'将来負担比率（分子）の構造'!L$41</f>
        <v>45912</v>
      </c>
      <c r="L66" s="172"/>
      <c r="M66" s="172"/>
      <c r="N66" s="172">
        <f>'将来負担比率（分子）の構造'!M$41</f>
        <v>46435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7453</v>
      </c>
      <c r="C72" s="176">
        <f>基金残高に係る経年分析!G55</f>
        <v>7046</v>
      </c>
      <c r="D72" s="176">
        <f>基金残高に係る経年分析!H55</f>
        <v>7139</v>
      </c>
    </row>
    <row r="73" spans="1:16" x14ac:dyDescent="0.15">
      <c r="A73" s="175" t="s">
        <v>78</v>
      </c>
      <c r="B73" s="176">
        <f>基金残高に係る経年分析!F56</f>
        <v>6235</v>
      </c>
      <c r="C73" s="176">
        <f>基金残高に係る経年分析!G56</f>
        <v>4138</v>
      </c>
      <c r="D73" s="176">
        <f>基金残高に係る経年分析!H56</f>
        <v>4841</v>
      </c>
    </row>
    <row r="74" spans="1:16" x14ac:dyDescent="0.15">
      <c r="A74" s="175" t="s">
        <v>79</v>
      </c>
      <c r="B74" s="176">
        <f>基金残高に係る経年分析!F57</f>
        <v>18692</v>
      </c>
      <c r="C74" s="176">
        <f>基金残高に係る経年分析!G57</f>
        <v>18384</v>
      </c>
      <c r="D74" s="176">
        <f>基金残高に係る経年分析!H57</f>
        <v>21092</v>
      </c>
    </row>
  </sheetData>
  <sheetProtection algorithmName="SHA-512" hashValue="iXB0k/cmwri3SqO6NA+No7cwYEWvq2YXRl/n/1Bh7107FM6h+M/F6gmprlKyXfG2ZdjIIE452E13zxn9njqmnw==" saltValue="Rya1G3Cov93ZVw6CcZKK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DQ5" sqref="DQ5:EC5"/>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12867101</v>
      </c>
      <c r="S5" s="706"/>
      <c r="T5" s="706"/>
      <c r="U5" s="706"/>
      <c r="V5" s="706"/>
      <c r="W5" s="706"/>
      <c r="X5" s="706"/>
      <c r="Y5" s="734"/>
      <c r="Z5" s="747">
        <v>20.8</v>
      </c>
      <c r="AA5" s="747"/>
      <c r="AB5" s="747"/>
      <c r="AC5" s="747"/>
      <c r="AD5" s="748">
        <v>12199392</v>
      </c>
      <c r="AE5" s="748"/>
      <c r="AF5" s="748"/>
      <c r="AG5" s="748"/>
      <c r="AH5" s="748"/>
      <c r="AI5" s="748"/>
      <c r="AJ5" s="748"/>
      <c r="AK5" s="748"/>
      <c r="AL5" s="735">
        <v>43.3</v>
      </c>
      <c r="AM5" s="720"/>
      <c r="AN5" s="720"/>
      <c r="AO5" s="736"/>
      <c r="AP5" s="708" t="s">
        <v>225</v>
      </c>
      <c r="AQ5" s="709"/>
      <c r="AR5" s="709"/>
      <c r="AS5" s="709"/>
      <c r="AT5" s="709"/>
      <c r="AU5" s="709"/>
      <c r="AV5" s="709"/>
      <c r="AW5" s="709"/>
      <c r="AX5" s="709"/>
      <c r="AY5" s="709"/>
      <c r="AZ5" s="709"/>
      <c r="BA5" s="709"/>
      <c r="BB5" s="709"/>
      <c r="BC5" s="709"/>
      <c r="BD5" s="709"/>
      <c r="BE5" s="709"/>
      <c r="BF5" s="710"/>
      <c r="BG5" s="658">
        <v>12175560</v>
      </c>
      <c r="BH5" s="659"/>
      <c r="BI5" s="659"/>
      <c r="BJ5" s="659"/>
      <c r="BK5" s="659"/>
      <c r="BL5" s="659"/>
      <c r="BM5" s="659"/>
      <c r="BN5" s="660"/>
      <c r="BO5" s="684">
        <v>94.6</v>
      </c>
      <c r="BP5" s="684"/>
      <c r="BQ5" s="684"/>
      <c r="BR5" s="684"/>
      <c r="BS5" s="685">
        <v>79592</v>
      </c>
      <c r="BT5" s="685"/>
      <c r="BU5" s="685"/>
      <c r="BV5" s="685"/>
      <c r="BW5" s="685"/>
      <c r="BX5" s="685"/>
      <c r="BY5" s="685"/>
      <c r="BZ5" s="685"/>
      <c r="CA5" s="685"/>
      <c r="CB5" s="732"/>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55" t="s">
        <v>229</v>
      </c>
      <c r="C6" s="656"/>
      <c r="D6" s="656"/>
      <c r="E6" s="656"/>
      <c r="F6" s="656"/>
      <c r="G6" s="656"/>
      <c r="H6" s="656"/>
      <c r="I6" s="656"/>
      <c r="J6" s="656"/>
      <c r="K6" s="656"/>
      <c r="L6" s="656"/>
      <c r="M6" s="656"/>
      <c r="N6" s="656"/>
      <c r="O6" s="656"/>
      <c r="P6" s="656"/>
      <c r="Q6" s="657"/>
      <c r="R6" s="658">
        <v>557229</v>
      </c>
      <c r="S6" s="659"/>
      <c r="T6" s="659"/>
      <c r="U6" s="659"/>
      <c r="V6" s="659"/>
      <c r="W6" s="659"/>
      <c r="X6" s="659"/>
      <c r="Y6" s="660"/>
      <c r="Z6" s="684">
        <v>0.9</v>
      </c>
      <c r="AA6" s="684"/>
      <c r="AB6" s="684"/>
      <c r="AC6" s="684"/>
      <c r="AD6" s="685">
        <v>557229</v>
      </c>
      <c r="AE6" s="685"/>
      <c r="AF6" s="685"/>
      <c r="AG6" s="685"/>
      <c r="AH6" s="685"/>
      <c r="AI6" s="685"/>
      <c r="AJ6" s="685"/>
      <c r="AK6" s="685"/>
      <c r="AL6" s="661">
        <v>2</v>
      </c>
      <c r="AM6" s="662"/>
      <c r="AN6" s="662"/>
      <c r="AO6" s="686"/>
      <c r="AP6" s="655" t="s">
        <v>230</v>
      </c>
      <c r="AQ6" s="656"/>
      <c r="AR6" s="656"/>
      <c r="AS6" s="656"/>
      <c r="AT6" s="656"/>
      <c r="AU6" s="656"/>
      <c r="AV6" s="656"/>
      <c r="AW6" s="656"/>
      <c r="AX6" s="656"/>
      <c r="AY6" s="656"/>
      <c r="AZ6" s="656"/>
      <c r="BA6" s="656"/>
      <c r="BB6" s="656"/>
      <c r="BC6" s="656"/>
      <c r="BD6" s="656"/>
      <c r="BE6" s="656"/>
      <c r="BF6" s="657"/>
      <c r="BG6" s="658">
        <v>12175560</v>
      </c>
      <c r="BH6" s="659"/>
      <c r="BI6" s="659"/>
      <c r="BJ6" s="659"/>
      <c r="BK6" s="659"/>
      <c r="BL6" s="659"/>
      <c r="BM6" s="659"/>
      <c r="BN6" s="660"/>
      <c r="BO6" s="684">
        <v>94.6</v>
      </c>
      <c r="BP6" s="684"/>
      <c r="BQ6" s="684"/>
      <c r="BR6" s="684"/>
      <c r="BS6" s="685">
        <v>79592</v>
      </c>
      <c r="BT6" s="685"/>
      <c r="BU6" s="685"/>
      <c r="BV6" s="685"/>
      <c r="BW6" s="685"/>
      <c r="BX6" s="685"/>
      <c r="BY6" s="685"/>
      <c r="BZ6" s="685"/>
      <c r="CA6" s="685"/>
      <c r="CB6" s="732"/>
      <c r="CD6" s="708" t="s">
        <v>231</v>
      </c>
      <c r="CE6" s="709"/>
      <c r="CF6" s="709"/>
      <c r="CG6" s="709"/>
      <c r="CH6" s="709"/>
      <c r="CI6" s="709"/>
      <c r="CJ6" s="709"/>
      <c r="CK6" s="709"/>
      <c r="CL6" s="709"/>
      <c r="CM6" s="709"/>
      <c r="CN6" s="709"/>
      <c r="CO6" s="709"/>
      <c r="CP6" s="709"/>
      <c r="CQ6" s="710"/>
      <c r="CR6" s="658">
        <v>258975</v>
      </c>
      <c r="CS6" s="659"/>
      <c r="CT6" s="659"/>
      <c r="CU6" s="659"/>
      <c r="CV6" s="659"/>
      <c r="CW6" s="659"/>
      <c r="CX6" s="659"/>
      <c r="CY6" s="660"/>
      <c r="CZ6" s="735">
        <v>0.4</v>
      </c>
      <c r="DA6" s="720"/>
      <c r="DB6" s="720"/>
      <c r="DC6" s="737"/>
      <c r="DD6" s="664" t="s">
        <v>128</v>
      </c>
      <c r="DE6" s="659"/>
      <c r="DF6" s="659"/>
      <c r="DG6" s="659"/>
      <c r="DH6" s="659"/>
      <c r="DI6" s="659"/>
      <c r="DJ6" s="659"/>
      <c r="DK6" s="659"/>
      <c r="DL6" s="659"/>
      <c r="DM6" s="659"/>
      <c r="DN6" s="659"/>
      <c r="DO6" s="659"/>
      <c r="DP6" s="660"/>
      <c r="DQ6" s="664">
        <v>258975</v>
      </c>
      <c r="DR6" s="659"/>
      <c r="DS6" s="659"/>
      <c r="DT6" s="659"/>
      <c r="DU6" s="659"/>
      <c r="DV6" s="659"/>
      <c r="DW6" s="659"/>
      <c r="DX6" s="659"/>
      <c r="DY6" s="659"/>
      <c r="DZ6" s="659"/>
      <c r="EA6" s="659"/>
      <c r="EB6" s="659"/>
      <c r="EC6" s="694"/>
    </row>
    <row r="7" spans="2:143" ht="11.25" customHeight="1" x14ac:dyDescent="0.15">
      <c r="B7" s="655" t="s">
        <v>232</v>
      </c>
      <c r="C7" s="656"/>
      <c r="D7" s="656"/>
      <c r="E7" s="656"/>
      <c r="F7" s="656"/>
      <c r="G7" s="656"/>
      <c r="H7" s="656"/>
      <c r="I7" s="656"/>
      <c r="J7" s="656"/>
      <c r="K7" s="656"/>
      <c r="L7" s="656"/>
      <c r="M7" s="656"/>
      <c r="N7" s="656"/>
      <c r="O7" s="656"/>
      <c r="P7" s="656"/>
      <c r="Q7" s="657"/>
      <c r="R7" s="658">
        <v>8501</v>
      </c>
      <c r="S7" s="659"/>
      <c r="T7" s="659"/>
      <c r="U7" s="659"/>
      <c r="V7" s="659"/>
      <c r="W7" s="659"/>
      <c r="X7" s="659"/>
      <c r="Y7" s="660"/>
      <c r="Z7" s="684">
        <v>0</v>
      </c>
      <c r="AA7" s="684"/>
      <c r="AB7" s="684"/>
      <c r="AC7" s="684"/>
      <c r="AD7" s="685">
        <v>8501</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5583804</v>
      </c>
      <c r="BH7" s="659"/>
      <c r="BI7" s="659"/>
      <c r="BJ7" s="659"/>
      <c r="BK7" s="659"/>
      <c r="BL7" s="659"/>
      <c r="BM7" s="659"/>
      <c r="BN7" s="660"/>
      <c r="BO7" s="684">
        <v>43.4</v>
      </c>
      <c r="BP7" s="684"/>
      <c r="BQ7" s="684"/>
      <c r="BR7" s="684"/>
      <c r="BS7" s="685">
        <v>79592</v>
      </c>
      <c r="BT7" s="685"/>
      <c r="BU7" s="685"/>
      <c r="BV7" s="685"/>
      <c r="BW7" s="685"/>
      <c r="BX7" s="685"/>
      <c r="BY7" s="685"/>
      <c r="BZ7" s="685"/>
      <c r="CA7" s="685"/>
      <c r="CB7" s="732"/>
      <c r="CD7" s="655" t="s">
        <v>234</v>
      </c>
      <c r="CE7" s="656"/>
      <c r="CF7" s="656"/>
      <c r="CG7" s="656"/>
      <c r="CH7" s="656"/>
      <c r="CI7" s="656"/>
      <c r="CJ7" s="656"/>
      <c r="CK7" s="656"/>
      <c r="CL7" s="656"/>
      <c r="CM7" s="656"/>
      <c r="CN7" s="656"/>
      <c r="CO7" s="656"/>
      <c r="CP7" s="656"/>
      <c r="CQ7" s="657"/>
      <c r="CR7" s="658">
        <v>6626157</v>
      </c>
      <c r="CS7" s="659"/>
      <c r="CT7" s="659"/>
      <c r="CU7" s="659"/>
      <c r="CV7" s="659"/>
      <c r="CW7" s="659"/>
      <c r="CX7" s="659"/>
      <c r="CY7" s="660"/>
      <c r="CZ7" s="684">
        <v>11.3</v>
      </c>
      <c r="DA7" s="684"/>
      <c r="DB7" s="684"/>
      <c r="DC7" s="684"/>
      <c r="DD7" s="664">
        <v>615555</v>
      </c>
      <c r="DE7" s="659"/>
      <c r="DF7" s="659"/>
      <c r="DG7" s="659"/>
      <c r="DH7" s="659"/>
      <c r="DI7" s="659"/>
      <c r="DJ7" s="659"/>
      <c r="DK7" s="659"/>
      <c r="DL7" s="659"/>
      <c r="DM7" s="659"/>
      <c r="DN7" s="659"/>
      <c r="DO7" s="659"/>
      <c r="DP7" s="660"/>
      <c r="DQ7" s="664">
        <v>4535017</v>
      </c>
      <c r="DR7" s="659"/>
      <c r="DS7" s="659"/>
      <c r="DT7" s="659"/>
      <c r="DU7" s="659"/>
      <c r="DV7" s="659"/>
      <c r="DW7" s="659"/>
      <c r="DX7" s="659"/>
      <c r="DY7" s="659"/>
      <c r="DZ7" s="659"/>
      <c r="EA7" s="659"/>
      <c r="EB7" s="659"/>
      <c r="EC7" s="694"/>
    </row>
    <row r="8" spans="2:143" ht="11.25" customHeight="1" x14ac:dyDescent="0.15">
      <c r="B8" s="655" t="s">
        <v>235</v>
      </c>
      <c r="C8" s="656"/>
      <c r="D8" s="656"/>
      <c r="E8" s="656"/>
      <c r="F8" s="656"/>
      <c r="G8" s="656"/>
      <c r="H8" s="656"/>
      <c r="I8" s="656"/>
      <c r="J8" s="656"/>
      <c r="K8" s="656"/>
      <c r="L8" s="656"/>
      <c r="M8" s="656"/>
      <c r="N8" s="656"/>
      <c r="O8" s="656"/>
      <c r="P8" s="656"/>
      <c r="Q8" s="657"/>
      <c r="R8" s="658">
        <v>66083</v>
      </c>
      <c r="S8" s="659"/>
      <c r="T8" s="659"/>
      <c r="U8" s="659"/>
      <c r="V8" s="659"/>
      <c r="W8" s="659"/>
      <c r="X8" s="659"/>
      <c r="Y8" s="660"/>
      <c r="Z8" s="684">
        <v>0.1</v>
      </c>
      <c r="AA8" s="684"/>
      <c r="AB8" s="684"/>
      <c r="AC8" s="684"/>
      <c r="AD8" s="685">
        <v>66083</v>
      </c>
      <c r="AE8" s="685"/>
      <c r="AF8" s="685"/>
      <c r="AG8" s="685"/>
      <c r="AH8" s="685"/>
      <c r="AI8" s="685"/>
      <c r="AJ8" s="685"/>
      <c r="AK8" s="685"/>
      <c r="AL8" s="661">
        <v>0.2</v>
      </c>
      <c r="AM8" s="662"/>
      <c r="AN8" s="662"/>
      <c r="AO8" s="686"/>
      <c r="AP8" s="655" t="s">
        <v>236</v>
      </c>
      <c r="AQ8" s="656"/>
      <c r="AR8" s="656"/>
      <c r="AS8" s="656"/>
      <c r="AT8" s="656"/>
      <c r="AU8" s="656"/>
      <c r="AV8" s="656"/>
      <c r="AW8" s="656"/>
      <c r="AX8" s="656"/>
      <c r="AY8" s="656"/>
      <c r="AZ8" s="656"/>
      <c r="BA8" s="656"/>
      <c r="BB8" s="656"/>
      <c r="BC8" s="656"/>
      <c r="BD8" s="656"/>
      <c r="BE8" s="656"/>
      <c r="BF8" s="657"/>
      <c r="BG8" s="658">
        <v>182488</v>
      </c>
      <c r="BH8" s="659"/>
      <c r="BI8" s="659"/>
      <c r="BJ8" s="659"/>
      <c r="BK8" s="659"/>
      <c r="BL8" s="659"/>
      <c r="BM8" s="659"/>
      <c r="BN8" s="660"/>
      <c r="BO8" s="684">
        <v>1.4</v>
      </c>
      <c r="BP8" s="684"/>
      <c r="BQ8" s="684"/>
      <c r="BR8" s="684"/>
      <c r="BS8" s="685" t="s">
        <v>128</v>
      </c>
      <c r="BT8" s="685"/>
      <c r="BU8" s="685"/>
      <c r="BV8" s="685"/>
      <c r="BW8" s="685"/>
      <c r="BX8" s="685"/>
      <c r="BY8" s="685"/>
      <c r="BZ8" s="685"/>
      <c r="CA8" s="685"/>
      <c r="CB8" s="732"/>
      <c r="CD8" s="655" t="s">
        <v>237</v>
      </c>
      <c r="CE8" s="656"/>
      <c r="CF8" s="656"/>
      <c r="CG8" s="656"/>
      <c r="CH8" s="656"/>
      <c r="CI8" s="656"/>
      <c r="CJ8" s="656"/>
      <c r="CK8" s="656"/>
      <c r="CL8" s="656"/>
      <c r="CM8" s="656"/>
      <c r="CN8" s="656"/>
      <c r="CO8" s="656"/>
      <c r="CP8" s="656"/>
      <c r="CQ8" s="657"/>
      <c r="CR8" s="658">
        <v>17333677</v>
      </c>
      <c r="CS8" s="659"/>
      <c r="CT8" s="659"/>
      <c r="CU8" s="659"/>
      <c r="CV8" s="659"/>
      <c r="CW8" s="659"/>
      <c r="CX8" s="659"/>
      <c r="CY8" s="660"/>
      <c r="CZ8" s="684">
        <v>29.6</v>
      </c>
      <c r="DA8" s="684"/>
      <c r="DB8" s="684"/>
      <c r="DC8" s="684"/>
      <c r="DD8" s="664">
        <v>65349</v>
      </c>
      <c r="DE8" s="659"/>
      <c r="DF8" s="659"/>
      <c r="DG8" s="659"/>
      <c r="DH8" s="659"/>
      <c r="DI8" s="659"/>
      <c r="DJ8" s="659"/>
      <c r="DK8" s="659"/>
      <c r="DL8" s="659"/>
      <c r="DM8" s="659"/>
      <c r="DN8" s="659"/>
      <c r="DO8" s="659"/>
      <c r="DP8" s="660"/>
      <c r="DQ8" s="664">
        <v>8281981</v>
      </c>
      <c r="DR8" s="659"/>
      <c r="DS8" s="659"/>
      <c r="DT8" s="659"/>
      <c r="DU8" s="659"/>
      <c r="DV8" s="659"/>
      <c r="DW8" s="659"/>
      <c r="DX8" s="659"/>
      <c r="DY8" s="659"/>
      <c r="DZ8" s="659"/>
      <c r="EA8" s="659"/>
      <c r="EB8" s="659"/>
      <c r="EC8" s="694"/>
    </row>
    <row r="9" spans="2:143" ht="11.25" customHeight="1" x14ac:dyDescent="0.15">
      <c r="B9" s="655" t="s">
        <v>238</v>
      </c>
      <c r="C9" s="656"/>
      <c r="D9" s="656"/>
      <c r="E9" s="656"/>
      <c r="F9" s="656"/>
      <c r="G9" s="656"/>
      <c r="H9" s="656"/>
      <c r="I9" s="656"/>
      <c r="J9" s="656"/>
      <c r="K9" s="656"/>
      <c r="L9" s="656"/>
      <c r="M9" s="656"/>
      <c r="N9" s="656"/>
      <c r="O9" s="656"/>
      <c r="P9" s="656"/>
      <c r="Q9" s="657"/>
      <c r="R9" s="658">
        <v>71156</v>
      </c>
      <c r="S9" s="659"/>
      <c r="T9" s="659"/>
      <c r="U9" s="659"/>
      <c r="V9" s="659"/>
      <c r="W9" s="659"/>
      <c r="X9" s="659"/>
      <c r="Y9" s="660"/>
      <c r="Z9" s="684">
        <v>0.1</v>
      </c>
      <c r="AA9" s="684"/>
      <c r="AB9" s="684"/>
      <c r="AC9" s="684"/>
      <c r="AD9" s="685">
        <v>71156</v>
      </c>
      <c r="AE9" s="685"/>
      <c r="AF9" s="685"/>
      <c r="AG9" s="685"/>
      <c r="AH9" s="685"/>
      <c r="AI9" s="685"/>
      <c r="AJ9" s="685"/>
      <c r="AK9" s="685"/>
      <c r="AL9" s="661">
        <v>0.3</v>
      </c>
      <c r="AM9" s="662"/>
      <c r="AN9" s="662"/>
      <c r="AO9" s="686"/>
      <c r="AP9" s="655" t="s">
        <v>239</v>
      </c>
      <c r="AQ9" s="656"/>
      <c r="AR9" s="656"/>
      <c r="AS9" s="656"/>
      <c r="AT9" s="656"/>
      <c r="AU9" s="656"/>
      <c r="AV9" s="656"/>
      <c r="AW9" s="656"/>
      <c r="AX9" s="656"/>
      <c r="AY9" s="656"/>
      <c r="AZ9" s="656"/>
      <c r="BA9" s="656"/>
      <c r="BB9" s="656"/>
      <c r="BC9" s="656"/>
      <c r="BD9" s="656"/>
      <c r="BE9" s="656"/>
      <c r="BF9" s="657"/>
      <c r="BG9" s="658">
        <v>4627795</v>
      </c>
      <c r="BH9" s="659"/>
      <c r="BI9" s="659"/>
      <c r="BJ9" s="659"/>
      <c r="BK9" s="659"/>
      <c r="BL9" s="659"/>
      <c r="BM9" s="659"/>
      <c r="BN9" s="660"/>
      <c r="BO9" s="684">
        <v>36</v>
      </c>
      <c r="BP9" s="684"/>
      <c r="BQ9" s="684"/>
      <c r="BR9" s="684"/>
      <c r="BS9" s="685" t="s">
        <v>128</v>
      </c>
      <c r="BT9" s="685"/>
      <c r="BU9" s="685"/>
      <c r="BV9" s="685"/>
      <c r="BW9" s="685"/>
      <c r="BX9" s="685"/>
      <c r="BY9" s="685"/>
      <c r="BZ9" s="685"/>
      <c r="CA9" s="685"/>
      <c r="CB9" s="732"/>
      <c r="CD9" s="655" t="s">
        <v>240</v>
      </c>
      <c r="CE9" s="656"/>
      <c r="CF9" s="656"/>
      <c r="CG9" s="656"/>
      <c r="CH9" s="656"/>
      <c r="CI9" s="656"/>
      <c r="CJ9" s="656"/>
      <c r="CK9" s="656"/>
      <c r="CL9" s="656"/>
      <c r="CM9" s="656"/>
      <c r="CN9" s="656"/>
      <c r="CO9" s="656"/>
      <c r="CP9" s="656"/>
      <c r="CQ9" s="657"/>
      <c r="CR9" s="658">
        <v>4129071</v>
      </c>
      <c r="CS9" s="659"/>
      <c r="CT9" s="659"/>
      <c r="CU9" s="659"/>
      <c r="CV9" s="659"/>
      <c r="CW9" s="659"/>
      <c r="CX9" s="659"/>
      <c r="CY9" s="660"/>
      <c r="CZ9" s="684">
        <v>7</v>
      </c>
      <c r="DA9" s="684"/>
      <c r="DB9" s="684"/>
      <c r="DC9" s="684"/>
      <c r="DD9" s="664">
        <v>117660</v>
      </c>
      <c r="DE9" s="659"/>
      <c r="DF9" s="659"/>
      <c r="DG9" s="659"/>
      <c r="DH9" s="659"/>
      <c r="DI9" s="659"/>
      <c r="DJ9" s="659"/>
      <c r="DK9" s="659"/>
      <c r="DL9" s="659"/>
      <c r="DM9" s="659"/>
      <c r="DN9" s="659"/>
      <c r="DO9" s="659"/>
      <c r="DP9" s="660"/>
      <c r="DQ9" s="664">
        <v>3154247</v>
      </c>
      <c r="DR9" s="659"/>
      <c r="DS9" s="659"/>
      <c r="DT9" s="659"/>
      <c r="DU9" s="659"/>
      <c r="DV9" s="659"/>
      <c r="DW9" s="659"/>
      <c r="DX9" s="659"/>
      <c r="DY9" s="659"/>
      <c r="DZ9" s="659"/>
      <c r="EA9" s="659"/>
      <c r="EB9" s="659"/>
      <c r="EC9" s="694"/>
    </row>
    <row r="10" spans="2:143" ht="11.25" customHeight="1" x14ac:dyDescent="0.15">
      <c r="B10" s="655" t="s">
        <v>241</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242</v>
      </c>
      <c r="AQ10" s="656"/>
      <c r="AR10" s="656"/>
      <c r="AS10" s="656"/>
      <c r="AT10" s="656"/>
      <c r="AU10" s="656"/>
      <c r="AV10" s="656"/>
      <c r="AW10" s="656"/>
      <c r="AX10" s="656"/>
      <c r="AY10" s="656"/>
      <c r="AZ10" s="656"/>
      <c r="BA10" s="656"/>
      <c r="BB10" s="656"/>
      <c r="BC10" s="656"/>
      <c r="BD10" s="656"/>
      <c r="BE10" s="656"/>
      <c r="BF10" s="657"/>
      <c r="BG10" s="658">
        <v>295804</v>
      </c>
      <c r="BH10" s="659"/>
      <c r="BI10" s="659"/>
      <c r="BJ10" s="659"/>
      <c r="BK10" s="659"/>
      <c r="BL10" s="659"/>
      <c r="BM10" s="659"/>
      <c r="BN10" s="660"/>
      <c r="BO10" s="684">
        <v>2.2999999999999998</v>
      </c>
      <c r="BP10" s="684"/>
      <c r="BQ10" s="684"/>
      <c r="BR10" s="684"/>
      <c r="BS10" s="685" t="s">
        <v>128</v>
      </c>
      <c r="BT10" s="685"/>
      <c r="BU10" s="685"/>
      <c r="BV10" s="685"/>
      <c r="BW10" s="685"/>
      <c r="BX10" s="685"/>
      <c r="BY10" s="685"/>
      <c r="BZ10" s="685"/>
      <c r="CA10" s="685"/>
      <c r="CB10" s="732"/>
      <c r="CD10" s="655" t="s">
        <v>243</v>
      </c>
      <c r="CE10" s="656"/>
      <c r="CF10" s="656"/>
      <c r="CG10" s="656"/>
      <c r="CH10" s="656"/>
      <c r="CI10" s="656"/>
      <c r="CJ10" s="656"/>
      <c r="CK10" s="656"/>
      <c r="CL10" s="656"/>
      <c r="CM10" s="656"/>
      <c r="CN10" s="656"/>
      <c r="CO10" s="656"/>
      <c r="CP10" s="656"/>
      <c r="CQ10" s="657"/>
      <c r="CR10" s="658">
        <v>66553</v>
      </c>
      <c r="CS10" s="659"/>
      <c r="CT10" s="659"/>
      <c r="CU10" s="659"/>
      <c r="CV10" s="659"/>
      <c r="CW10" s="659"/>
      <c r="CX10" s="659"/>
      <c r="CY10" s="660"/>
      <c r="CZ10" s="684">
        <v>0.1</v>
      </c>
      <c r="DA10" s="684"/>
      <c r="DB10" s="684"/>
      <c r="DC10" s="684"/>
      <c r="DD10" s="664" t="s">
        <v>128</v>
      </c>
      <c r="DE10" s="659"/>
      <c r="DF10" s="659"/>
      <c r="DG10" s="659"/>
      <c r="DH10" s="659"/>
      <c r="DI10" s="659"/>
      <c r="DJ10" s="659"/>
      <c r="DK10" s="659"/>
      <c r="DL10" s="659"/>
      <c r="DM10" s="659"/>
      <c r="DN10" s="659"/>
      <c r="DO10" s="659"/>
      <c r="DP10" s="660"/>
      <c r="DQ10" s="664">
        <v>26553</v>
      </c>
      <c r="DR10" s="659"/>
      <c r="DS10" s="659"/>
      <c r="DT10" s="659"/>
      <c r="DU10" s="659"/>
      <c r="DV10" s="659"/>
      <c r="DW10" s="659"/>
      <c r="DX10" s="659"/>
      <c r="DY10" s="659"/>
      <c r="DZ10" s="659"/>
      <c r="EA10" s="659"/>
      <c r="EB10" s="659"/>
      <c r="EC10" s="694"/>
    </row>
    <row r="11" spans="2:143" ht="11.25" customHeight="1" x14ac:dyDescent="0.15">
      <c r="B11" s="655" t="s">
        <v>244</v>
      </c>
      <c r="C11" s="656"/>
      <c r="D11" s="656"/>
      <c r="E11" s="656"/>
      <c r="F11" s="656"/>
      <c r="G11" s="656"/>
      <c r="H11" s="656"/>
      <c r="I11" s="656"/>
      <c r="J11" s="656"/>
      <c r="K11" s="656"/>
      <c r="L11" s="656"/>
      <c r="M11" s="656"/>
      <c r="N11" s="656"/>
      <c r="O11" s="656"/>
      <c r="P11" s="656"/>
      <c r="Q11" s="657"/>
      <c r="R11" s="658">
        <v>2441724</v>
      </c>
      <c r="S11" s="659"/>
      <c r="T11" s="659"/>
      <c r="U11" s="659"/>
      <c r="V11" s="659"/>
      <c r="W11" s="659"/>
      <c r="X11" s="659"/>
      <c r="Y11" s="660"/>
      <c r="Z11" s="661">
        <v>3.9</v>
      </c>
      <c r="AA11" s="662"/>
      <c r="AB11" s="662"/>
      <c r="AC11" s="663"/>
      <c r="AD11" s="664">
        <v>2441724</v>
      </c>
      <c r="AE11" s="659"/>
      <c r="AF11" s="659"/>
      <c r="AG11" s="659"/>
      <c r="AH11" s="659"/>
      <c r="AI11" s="659"/>
      <c r="AJ11" s="659"/>
      <c r="AK11" s="660"/>
      <c r="AL11" s="661">
        <v>8.6999999999999993</v>
      </c>
      <c r="AM11" s="662"/>
      <c r="AN11" s="662"/>
      <c r="AO11" s="686"/>
      <c r="AP11" s="655" t="s">
        <v>245</v>
      </c>
      <c r="AQ11" s="656"/>
      <c r="AR11" s="656"/>
      <c r="AS11" s="656"/>
      <c r="AT11" s="656"/>
      <c r="AU11" s="656"/>
      <c r="AV11" s="656"/>
      <c r="AW11" s="656"/>
      <c r="AX11" s="656"/>
      <c r="AY11" s="656"/>
      <c r="AZ11" s="656"/>
      <c r="BA11" s="656"/>
      <c r="BB11" s="656"/>
      <c r="BC11" s="656"/>
      <c r="BD11" s="656"/>
      <c r="BE11" s="656"/>
      <c r="BF11" s="657"/>
      <c r="BG11" s="658">
        <v>477717</v>
      </c>
      <c r="BH11" s="659"/>
      <c r="BI11" s="659"/>
      <c r="BJ11" s="659"/>
      <c r="BK11" s="659"/>
      <c r="BL11" s="659"/>
      <c r="BM11" s="659"/>
      <c r="BN11" s="660"/>
      <c r="BO11" s="684">
        <v>3.7</v>
      </c>
      <c r="BP11" s="684"/>
      <c r="BQ11" s="684"/>
      <c r="BR11" s="684"/>
      <c r="BS11" s="685">
        <v>79592</v>
      </c>
      <c r="BT11" s="685"/>
      <c r="BU11" s="685"/>
      <c r="BV11" s="685"/>
      <c r="BW11" s="685"/>
      <c r="BX11" s="685"/>
      <c r="BY11" s="685"/>
      <c r="BZ11" s="685"/>
      <c r="CA11" s="685"/>
      <c r="CB11" s="732"/>
      <c r="CD11" s="655" t="s">
        <v>246</v>
      </c>
      <c r="CE11" s="656"/>
      <c r="CF11" s="656"/>
      <c r="CG11" s="656"/>
      <c r="CH11" s="656"/>
      <c r="CI11" s="656"/>
      <c r="CJ11" s="656"/>
      <c r="CK11" s="656"/>
      <c r="CL11" s="656"/>
      <c r="CM11" s="656"/>
      <c r="CN11" s="656"/>
      <c r="CO11" s="656"/>
      <c r="CP11" s="656"/>
      <c r="CQ11" s="657"/>
      <c r="CR11" s="658">
        <v>928045</v>
      </c>
      <c r="CS11" s="659"/>
      <c r="CT11" s="659"/>
      <c r="CU11" s="659"/>
      <c r="CV11" s="659"/>
      <c r="CW11" s="659"/>
      <c r="CX11" s="659"/>
      <c r="CY11" s="660"/>
      <c r="CZ11" s="684">
        <v>1.6</v>
      </c>
      <c r="DA11" s="684"/>
      <c r="DB11" s="684"/>
      <c r="DC11" s="684"/>
      <c r="DD11" s="664">
        <v>211829</v>
      </c>
      <c r="DE11" s="659"/>
      <c r="DF11" s="659"/>
      <c r="DG11" s="659"/>
      <c r="DH11" s="659"/>
      <c r="DI11" s="659"/>
      <c r="DJ11" s="659"/>
      <c r="DK11" s="659"/>
      <c r="DL11" s="659"/>
      <c r="DM11" s="659"/>
      <c r="DN11" s="659"/>
      <c r="DO11" s="659"/>
      <c r="DP11" s="660"/>
      <c r="DQ11" s="664">
        <v>592863</v>
      </c>
      <c r="DR11" s="659"/>
      <c r="DS11" s="659"/>
      <c r="DT11" s="659"/>
      <c r="DU11" s="659"/>
      <c r="DV11" s="659"/>
      <c r="DW11" s="659"/>
      <c r="DX11" s="659"/>
      <c r="DY11" s="659"/>
      <c r="DZ11" s="659"/>
      <c r="EA11" s="659"/>
      <c r="EB11" s="659"/>
      <c r="EC11" s="694"/>
    </row>
    <row r="12" spans="2:143" ht="11.25" customHeight="1" x14ac:dyDescent="0.15">
      <c r="B12" s="655" t="s">
        <v>247</v>
      </c>
      <c r="C12" s="656"/>
      <c r="D12" s="656"/>
      <c r="E12" s="656"/>
      <c r="F12" s="656"/>
      <c r="G12" s="656"/>
      <c r="H12" s="656"/>
      <c r="I12" s="656"/>
      <c r="J12" s="656"/>
      <c r="K12" s="656"/>
      <c r="L12" s="656"/>
      <c r="M12" s="656"/>
      <c r="N12" s="656"/>
      <c r="O12" s="656"/>
      <c r="P12" s="656"/>
      <c r="Q12" s="657"/>
      <c r="R12" s="658">
        <v>21921</v>
      </c>
      <c r="S12" s="659"/>
      <c r="T12" s="659"/>
      <c r="U12" s="659"/>
      <c r="V12" s="659"/>
      <c r="W12" s="659"/>
      <c r="X12" s="659"/>
      <c r="Y12" s="660"/>
      <c r="Z12" s="684">
        <v>0</v>
      </c>
      <c r="AA12" s="684"/>
      <c r="AB12" s="684"/>
      <c r="AC12" s="684"/>
      <c r="AD12" s="685">
        <v>21921</v>
      </c>
      <c r="AE12" s="685"/>
      <c r="AF12" s="685"/>
      <c r="AG12" s="685"/>
      <c r="AH12" s="685"/>
      <c r="AI12" s="685"/>
      <c r="AJ12" s="685"/>
      <c r="AK12" s="685"/>
      <c r="AL12" s="661">
        <v>0.1</v>
      </c>
      <c r="AM12" s="662"/>
      <c r="AN12" s="662"/>
      <c r="AO12" s="686"/>
      <c r="AP12" s="655" t="s">
        <v>248</v>
      </c>
      <c r="AQ12" s="656"/>
      <c r="AR12" s="656"/>
      <c r="AS12" s="656"/>
      <c r="AT12" s="656"/>
      <c r="AU12" s="656"/>
      <c r="AV12" s="656"/>
      <c r="AW12" s="656"/>
      <c r="AX12" s="656"/>
      <c r="AY12" s="656"/>
      <c r="AZ12" s="656"/>
      <c r="BA12" s="656"/>
      <c r="BB12" s="656"/>
      <c r="BC12" s="656"/>
      <c r="BD12" s="656"/>
      <c r="BE12" s="656"/>
      <c r="BF12" s="657"/>
      <c r="BG12" s="658">
        <v>5503906</v>
      </c>
      <c r="BH12" s="659"/>
      <c r="BI12" s="659"/>
      <c r="BJ12" s="659"/>
      <c r="BK12" s="659"/>
      <c r="BL12" s="659"/>
      <c r="BM12" s="659"/>
      <c r="BN12" s="660"/>
      <c r="BO12" s="684">
        <v>42.8</v>
      </c>
      <c r="BP12" s="684"/>
      <c r="BQ12" s="684"/>
      <c r="BR12" s="684"/>
      <c r="BS12" s="685" t="s">
        <v>128</v>
      </c>
      <c r="BT12" s="685"/>
      <c r="BU12" s="685"/>
      <c r="BV12" s="685"/>
      <c r="BW12" s="685"/>
      <c r="BX12" s="685"/>
      <c r="BY12" s="685"/>
      <c r="BZ12" s="685"/>
      <c r="CA12" s="685"/>
      <c r="CB12" s="732"/>
      <c r="CD12" s="655" t="s">
        <v>249</v>
      </c>
      <c r="CE12" s="656"/>
      <c r="CF12" s="656"/>
      <c r="CG12" s="656"/>
      <c r="CH12" s="656"/>
      <c r="CI12" s="656"/>
      <c r="CJ12" s="656"/>
      <c r="CK12" s="656"/>
      <c r="CL12" s="656"/>
      <c r="CM12" s="656"/>
      <c r="CN12" s="656"/>
      <c r="CO12" s="656"/>
      <c r="CP12" s="656"/>
      <c r="CQ12" s="657"/>
      <c r="CR12" s="658">
        <v>4867559</v>
      </c>
      <c r="CS12" s="659"/>
      <c r="CT12" s="659"/>
      <c r="CU12" s="659"/>
      <c r="CV12" s="659"/>
      <c r="CW12" s="659"/>
      <c r="CX12" s="659"/>
      <c r="CY12" s="660"/>
      <c r="CZ12" s="684">
        <v>8.3000000000000007</v>
      </c>
      <c r="DA12" s="684"/>
      <c r="DB12" s="684"/>
      <c r="DC12" s="684"/>
      <c r="DD12" s="664">
        <v>276271</v>
      </c>
      <c r="DE12" s="659"/>
      <c r="DF12" s="659"/>
      <c r="DG12" s="659"/>
      <c r="DH12" s="659"/>
      <c r="DI12" s="659"/>
      <c r="DJ12" s="659"/>
      <c r="DK12" s="659"/>
      <c r="DL12" s="659"/>
      <c r="DM12" s="659"/>
      <c r="DN12" s="659"/>
      <c r="DO12" s="659"/>
      <c r="DP12" s="660"/>
      <c r="DQ12" s="664">
        <v>1994348</v>
      </c>
      <c r="DR12" s="659"/>
      <c r="DS12" s="659"/>
      <c r="DT12" s="659"/>
      <c r="DU12" s="659"/>
      <c r="DV12" s="659"/>
      <c r="DW12" s="659"/>
      <c r="DX12" s="659"/>
      <c r="DY12" s="659"/>
      <c r="DZ12" s="659"/>
      <c r="EA12" s="659"/>
      <c r="EB12" s="659"/>
      <c r="EC12" s="694"/>
    </row>
    <row r="13" spans="2:143" ht="11.25" customHeight="1" x14ac:dyDescent="0.15">
      <c r="B13" s="655" t="s">
        <v>250</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251</v>
      </c>
      <c r="AQ13" s="656"/>
      <c r="AR13" s="656"/>
      <c r="AS13" s="656"/>
      <c r="AT13" s="656"/>
      <c r="AU13" s="656"/>
      <c r="AV13" s="656"/>
      <c r="AW13" s="656"/>
      <c r="AX13" s="656"/>
      <c r="AY13" s="656"/>
      <c r="AZ13" s="656"/>
      <c r="BA13" s="656"/>
      <c r="BB13" s="656"/>
      <c r="BC13" s="656"/>
      <c r="BD13" s="656"/>
      <c r="BE13" s="656"/>
      <c r="BF13" s="657"/>
      <c r="BG13" s="658">
        <v>5472859</v>
      </c>
      <c r="BH13" s="659"/>
      <c r="BI13" s="659"/>
      <c r="BJ13" s="659"/>
      <c r="BK13" s="659"/>
      <c r="BL13" s="659"/>
      <c r="BM13" s="659"/>
      <c r="BN13" s="660"/>
      <c r="BO13" s="684">
        <v>42.5</v>
      </c>
      <c r="BP13" s="684"/>
      <c r="BQ13" s="684"/>
      <c r="BR13" s="684"/>
      <c r="BS13" s="685" t="s">
        <v>128</v>
      </c>
      <c r="BT13" s="685"/>
      <c r="BU13" s="685"/>
      <c r="BV13" s="685"/>
      <c r="BW13" s="685"/>
      <c r="BX13" s="685"/>
      <c r="BY13" s="685"/>
      <c r="BZ13" s="685"/>
      <c r="CA13" s="685"/>
      <c r="CB13" s="732"/>
      <c r="CD13" s="655" t="s">
        <v>252</v>
      </c>
      <c r="CE13" s="656"/>
      <c r="CF13" s="656"/>
      <c r="CG13" s="656"/>
      <c r="CH13" s="656"/>
      <c r="CI13" s="656"/>
      <c r="CJ13" s="656"/>
      <c r="CK13" s="656"/>
      <c r="CL13" s="656"/>
      <c r="CM13" s="656"/>
      <c r="CN13" s="656"/>
      <c r="CO13" s="656"/>
      <c r="CP13" s="656"/>
      <c r="CQ13" s="657"/>
      <c r="CR13" s="658">
        <v>6323837</v>
      </c>
      <c r="CS13" s="659"/>
      <c r="CT13" s="659"/>
      <c r="CU13" s="659"/>
      <c r="CV13" s="659"/>
      <c r="CW13" s="659"/>
      <c r="CX13" s="659"/>
      <c r="CY13" s="660"/>
      <c r="CZ13" s="684">
        <v>10.8</v>
      </c>
      <c r="DA13" s="684"/>
      <c r="DB13" s="684"/>
      <c r="DC13" s="684"/>
      <c r="DD13" s="664">
        <v>3508119</v>
      </c>
      <c r="DE13" s="659"/>
      <c r="DF13" s="659"/>
      <c r="DG13" s="659"/>
      <c r="DH13" s="659"/>
      <c r="DI13" s="659"/>
      <c r="DJ13" s="659"/>
      <c r="DK13" s="659"/>
      <c r="DL13" s="659"/>
      <c r="DM13" s="659"/>
      <c r="DN13" s="659"/>
      <c r="DO13" s="659"/>
      <c r="DP13" s="660"/>
      <c r="DQ13" s="664">
        <v>3123222</v>
      </c>
      <c r="DR13" s="659"/>
      <c r="DS13" s="659"/>
      <c r="DT13" s="659"/>
      <c r="DU13" s="659"/>
      <c r="DV13" s="659"/>
      <c r="DW13" s="659"/>
      <c r="DX13" s="659"/>
      <c r="DY13" s="659"/>
      <c r="DZ13" s="659"/>
      <c r="EA13" s="659"/>
      <c r="EB13" s="659"/>
      <c r="EC13" s="694"/>
    </row>
    <row r="14" spans="2:143" ht="11.25" customHeight="1" x14ac:dyDescent="0.15">
      <c r="B14" s="655" t="s">
        <v>253</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254</v>
      </c>
      <c r="AQ14" s="656"/>
      <c r="AR14" s="656"/>
      <c r="AS14" s="656"/>
      <c r="AT14" s="656"/>
      <c r="AU14" s="656"/>
      <c r="AV14" s="656"/>
      <c r="AW14" s="656"/>
      <c r="AX14" s="656"/>
      <c r="AY14" s="656"/>
      <c r="AZ14" s="656"/>
      <c r="BA14" s="656"/>
      <c r="BB14" s="656"/>
      <c r="BC14" s="656"/>
      <c r="BD14" s="656"/>
      <c r="BE14" s="656"/>
      <c r="BF14" s="657"/>
      <c r="BG14" s="658">
        <v>390970</v>
      </c>
      <c r="BH14" s="659"/>
      <c r="BI14" s="659"/>
      <c r="BJ14" s="659"/>
      <c r="BK14" s="659"/>
      <c r="BL14" s="659"/>
      <c r="BM14" s="659"/>
      <c r="BN14" s="660"/>
      <c r="BO14" s="684">
        <v>3</v>
      </c>
      <c r="BP14" s="684"/>
      <c r="BQ14" s="684"/>
      <c r="BR14" s="684"/>
      <c r="BS14" s="685" t="s">
        <v>128</v>
      </c>
      <c r="BT14" s="685"/>
      <c r="BU14" s="685"/>
      <c r="BV14" s="685"/>
      <c r="BW14" s="685"/>
      <c r="BX14" s="685"/>
      <c r="BY14" s="685"/>
      <c r="BZ14" s="685"/>
      <c r="CA14" s="685"/>
      <c r="CB14" s="732"/>
      <c r="CD14" s="655" t="s">
        <v>255</v>
      </c>
      <c r="CE14" s="656"/>
      <c r="CF14" s="656"/>
      <c r="CG14" s="656"/>
      <c r="CH14" s="656"/>
      <c r="CI14" s="656"/>
      <c r="CJ14" s="656"/>
      <c r="CK14" s="656"/>
      <c r="CL14" s="656"/>
      <c r="CM14" s="656"/>
      <c r="CN14" s="656"/>
      <c r="CO14" s="656"/>
      <c r="CP14" s="656"/>
      <c r="CQ14" s="657"/>
      <c r="CR14" s="658">
        <v>1044887</v>
      </c>
      <c r="CS14" s="659"/>
      <c r="CT14" s="659"/>
      <c r="CU14" s="659"/>
      <c r="CV14" s="659"/>
      <c r="CW14" s="659"/>
      <c r="CX14" s="659"/>
      <c r="CY14" s="660"/>
      <c r="CZ14" s="684">
        <v>1.8</v>
      </c>
      <c r="DA14" s="684"/>
      <c r="DB14" s="684"/>
      <c r="DC14" s="684"/>
      <c r="DD14" s="664">
        <v>99913</v>
      </c>
      <c r="DE14" s="659"/>
      <c r="DF14" s="659"/>
      <c r="DG14" s="659"/>
      <c r="DH14" s="659"/>
      <c r="DI14" s="659"/>
      <c r="DJ14" s="659"/>
      <c r="DK14" s="659"/>
      <c r="DL14" s="659"/>
      <c r="DM14" s="659"/>
      <c r="DN14" s="659"/>
      <c r="DO14" s="659"/>
      <c r="DP14" s="660"/>
      <c r="DQ14" s="664">
        <v>907949</v>
      </c>
      <c r="DR14" s="659"/>
      <c r="DS14" s="659"/>
      <c r="DT14" s="659"/>
      <c r="DU14" s="659"/>
      <c r="DV14" s="659"/>
      <c r="DW14" s="659"/>
      <c r="DX14" s="659"/>
      <c r="DY14" s="659"/>
      <c r="DZ14" s="659"/>
      <c r="EA14" s="659"/>
      <c r="EB14" s="659"/>
      <c r="EC14" s="694"/>
    </row>
    <row r="15" spans="2:143" ht="11.25" customHeight="1" x14ac:dyDescent="0.15">
      <c r="B15" s="655" t="s">
        <v>256</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257</v>
      </c>
      <c r="AQ15" s="656"/>
      <c r="AR15" s="656"/>
      <c r="AS15" s="656"/>
      <c r="AT15" s="656"/>
      <c r="AU15" s="656"/>
      <c r="AV15" s="656"/>
      <c r="AW15" s="656"/>
      <c r="AX15" s="656"/>
      <c r="AY15" s="656"/>
      <c r="AZ15" s="656"/>
      <c r="BA15" s="656"/>
      <c r="BB15" s="656"/>
      <c r="BC15" s="656"/>
      <c r="BD15" s="656"/>
      <c r="BE15" s="656"/>
      <c r="BF15" s="657"/>
      <c r="BG15" s="658">
        <v>696880</v>
      </c>
      <c r="BH15" s="659"/>
      <c r="BI15" s="659"/>
      <c r="BJ15" s="659"/>
      <c r="BK15" s="659"/>
      <c r="BL15" s="659"/>
      <c r="BM15" s="659"/>
      <c r="BN15" s="660"/>
      <c r="BO15" s="684">
        <v>5.4</v>
      </c>
      <c r="BP15" s="684"/>
      <c r="BQ15" s="684"/>
      <c r="BR15" s="684"/>
      <c r="BS15" s="685" t="s">
        <v>128</v>
      </c>
      <c r="BT15" s="685"/>
      <c r="BU15" s="685"/>
      <c r="BV15" s="685"/>
      <c r="BW15" s="685"/>
      <c r="BX15" s="685"/>
      <c r="BY15" s="685"/>
      <c r="BZ15" s="685"/>
      <c r="CA15" s="685"/>
      <c r="CB15" s="732"/>
      <c r="CD15" s="655" t="s">
        <v>258</v>
      </c>
      <c r="CE15" s="656"/>
      <c r="CF15" s="656"/>
      <c r="CG15" s="656"/>
      <c r="CH15" s="656"/>
      <c r="CI15" s="656"/>
      <c r="CJ15" s="656"/>
      <c r="CK15" s="656"/>
      <c r="CL15" s="656"/>
      <c r="CM15" s="656"/>
      <c r="CN15" s="656"/>
      <c r="CO15" s="656"/>
      <c r="CP15" s="656"/>
      <c r="CQ15" s="657"/>
      <c r="CR15" s="658">
        <v>8530034</v>
      </c>
      <c r="CS15" s="659"/>
      <c r="CT15" s="659"/>
      <c r="CU15" s="659"/>
      <c r="CV15" s="659"/>
      <c r="CW15" s="659"/>
      <c r="CX15" s="659"/>
      <c r="CY15" s="660"/>
      <c r="CZ15" s="684">
        <v>14.6</v>
      </c>
      <c r="DA15" s="684"/>
      <c r="DB15" s="684"/>
      <c r="DC15" s="684"/>
      <c r="DD15" s="664">
        <v>3816633</v>
      </c>
      <c r="DE15" s="659"/>
      <c r="DF15" s="659"/>
      <c r="DG15" s="659"/>
      <c r="DH15" s="659"/>
      <c r="DI15" s="659"/>
      <c r="DJ15" s="659"/>
      <c r="DK15" s="659"/>
      <c r="DL15" s="659"/>
      <c r="DM15" s="659"/>
      <c r="DN15" s="659"/>
      <c r="DO15" s="659"/>
      <c r="DP15" s="660"/>
      <c r="DQ15" s="664">
        <v>5807229</v>
      </c>
      <c r="DR15" s="659"/>
      <c r="DS15" s="659"/>
      <c r="DT15" s="659"/>
      <c r="DU15" s="659"/>
      <c r="DV15" s="659"/>
      <c r="DW15" s="659"/>
      <c r="DX15" s="659"/>
      <c r="DY15" s="659"/>
      <c r="DZ15" s="659"/>
      <c r="EA15" s="659"/>
      <c r="EB15" s="659"/>
      <c r="EC15" s="694"/>
    </row>
    <row r="16" spans="2:143" ht="11.25" customHeight="1" x14ac:dyDescent="0.15">
      <c r="B16" s="655" t="s">
        <v>259</v>
      </c>
      <c r="C16" s="656"/>
      <c r="D16" s="656"/>
      <c r="E16" s="656"/>
      <c r="F16" s="656"/>
      <c r="G16" s="656"/>
      <c r="H16" s="656"/>
      <c r="I16" s="656"/>
      <c r="J16" s="656"/>
      <c r="K16" s="656"/>
      <c r="L16" s="656"/>
      <c r="M16" s="656"/>
      <c r="N16" s="656"/>
      <c r="O16" s="656"/>
      <c r="P16" s="656"/>
      <c r="Q16" s="657"/>
      <c r="R16" s="658">
        <v>38443</v>
      </c>
      <c r="S16" s="659"/>
      <c r="T16" s="659"/>
      <c r="U16" s="659"/>
      <c r="V16" s="659"/>
      <c r="W16" s="659"/>
      <c r="X16" s="659"/>
      <c r="Y16" s="660"/>
      <c r="Z16" s="684">
        <v>0.1</v>
      </c>
      <c r="AA16" s="684"/>
      <c r="AB16" s="684"/>
      <c r="AC16" s="684"/>
      <c r="AD16" s="685">
        <v>38443</v>
      </c>
      <c r="AE16" s="685"/>
      <c r="AF16" s="685"/>
      <c r="AG16" s="685"/>
      <c r="AH16" s="685"/>
      <c r="AI16" s="685"/>
      <c r="AJ16" s="685"/>
      <c r="AK16" s="685"/>
      <c r="AL16" s="661">
        <v>0.1</v>
      </c>
      <c r="AM16" s="662"/>
      <c r="AN16" s="662"/>
      <c r="AO16" s="686"/>
      <c r="AP16" s="655" t="s">
        <v>260</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2"/>
      <c r="CD16" s="655" t="s">
        <v>261</v>
      </c>
      <c r="CE16" s="656"/>
      <c r="CF16" s="656"/>
      <c r="CG16" s="656"/>
      <c r="CH16" s="656"/>
      <c r="CI16" s="656"/>
      <c r="CJ16" s="656"/>
      <c r="CK16" s="656"/>
      <c r="CL16" s="656"/>
      <c r="CM16" s="656"/>
      <c r="CN16" s="656"/>
      <c r="CO16" s="656"/>
      <c r="CP16" s="656"/>
      <c r="CQ16" s="657"/>
      <c r="CR16" s="658">
        <v>3101803</v>
      </c>
      <c r="CS16" s="659"/>
      <c r="CT16" s="659"/>
      <c r="CU16" s="659"/>
      <c r="CV16" s="659"/>
      <c r="CW16" s="659"/>
      <c r="CX16" s="659"/>
      <c r="CY16" s="660"/>
      <c r="CZ16" s="684">
        <v>5.3</v>
      </c>
      <c r="DA16" s="684"/>
      <c r="DB16" s="684"/>
      <c r="DC16" s="684"/>
      <c r="DD16" s="664" t="s">
        <v>128</v>
      </c>
      <c r="DE16" s="659"/>
      <c r="DF16" s="659"/>
      <c r="DG16" s="659"/>
      <c r="DH16" s="659"/>
      <c r="DI16" s="659"/>
      <c r="DJ16" s="659"/>
      <c r="DK16" s="659"/>
      <c r="DL16" s="659"/>
      <c r="DM16" s="659"/>
      <c r="DN16" s="659"/>
      <c r="DO16" s="659"/>
      <c r="DP16" s="660"/>
      <c r="DQ16" s="664">
        <v>554988</v>
      </c>
      <c r="DR16" s="659"/>
      <c r="DS16" s="659"/>
      <c r="DT16" s="659"/>
      <c r="DU16" s="659"/>
      <c r="DV16" s="659"/>
      <c r="DW16" s="659"/>
      <c r="DX16" s="659"/>
      <c r="DY16" s="659"/>
      <c r="DZ16" s="659"/>
      <c r="EA16" s="659"/>
      <c r="EB16" s="659"/>
      <c r="EC16" s="694"/>
    </row>
    <row r="17" spans="2:133" ht="11.25" customHeight="1" x14ac:dyDescent="0.15">
      <c r="B17" s="655" t="s">
        <v>262</v>
      </c>
      <c r="C17" s="656"/>
      <c r="D17" s="656"/>
      <c r="E17" s="656"/>
      <c r="F17" s="656"/>
      <c r="G17" s="656"/>
      <c r="H17" s="656"/>
      <c r="I17" s="656"/>
      <c r="J17" s="656"/>
      <c r="K17" s="656"/>
      <c r="L17" s="656"/>
      <c r="M17" s="656"/>
      <c r="N17" s="656"/>
      <c r="O17" s="656"/>
      <c r="P17" s="656"/>
      <c r="Q17" s="657"/>
      <c r="R17" s="658">
        <v>156635</v>
      </c>
      <c r="S17" s="659"/>
      <c r="T17" s="659"/>
      <c r="U17" s="659"/>
      <c r="V17" s="659"/>
      <c r="W17" s="659"/>
      <c r="X17" s="659"/>
      <c r="Y17" s="660"/>
      <c r="Z17" s="684">
        <v>0.3</v>
      </c>
      <c r="AA17" s="684"/>
      <c r="AB17" s="684"/>
      <c r="AC17" s="684"/>
      <c r="AD17" s="685">
        <v>156635</v>
      </c>
      <c r="AE17" s="685"/>
      <c r="AF17" s="685"/>
      <c r="AG17" s="685"/>
      <c r="AH17" s="685"/>
      <c r="AI17" s="685"/>
      <c r="AJ17" s="685"/>
      <c r="AK17" s="685"/>
      <c r="AL17" s="661">
        <v>0.6</v>
      </c>
      <c r="AM17" s="662"/>
      <c r="AN17" s="662"/>
      <c r="AO17" s="686"/>
      <c r="AP17" s="655" t="s">
        <v>263</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2"/>
      <c r="CD17" s="655" t="s">
        <v>264</v>
      </c>
      <c r="CE17" s="656"/>
      <c r="CF17" s="656"/>
      <c r="CG17" s="656"/>
      <c r="CH17" s="656"/>
      <c r="CI17" s="656"/>
      <c r="CJ17" s="656"/>
      <c r="CK17" s="656"/>
      <c r="CL17" s="656"/>
      <c r="CM17" s="656"/>
      <c r="CN17" s="656"/>
      <c r="CO17" s="656"/>
      <c r="CP17" s="656"/>
      <c r="CQ17" s="657"/>
      <c r="CR17" s="658">
        <v>5376831</v>
      </c>
      <c r="CS17" s="659"/>
      <c r="CT17" s="659"/>
      <c r="CU17" s="659"/>
      <c r="CV17" s="659"/>
      <c r="CW17" s="659"/>
      <c r="CX17" s="659"/>
      <c r="CY17" s="660"/>
      <c r="CZ17" s="684">
        <v>9.1999999999999993</v>
      </c>
      <c r="DA17" s="684"/>
      <c r="DB17" s="684"/>
      <c r="DC17" s="684"/>
      <c r="DD17" s="664" t="s">
        <v>128</v>
      </c>
      <c r="DE17" s="659"/>
      <c r="DF17" s="659"/>
      <c r="DG17" s="659"/>
      <c r="DH17" s="659"/>
      <c r="DI17" s="659"/>
      <c r="DJ17" s="659"/>
      <c r="DK17" s="659"/>
      <c r="DL17" s="659"/>
      <c r="DM17" s="659"/>
      <c r="DN17" s="659"/>
      <c r="DO17" s="659"/>
      <c r="DP17" s="660"/>
      <c r="DQ17" s="664">
        <v>5299934</v>
      </c>
      <c r="DR17" s="659"/>
      <c r="DS17" s="659"/>
      <c r="DT17" s="659"/>
      <c r="DU17" s="659"/>
      <c r="DV17" s="659"/>
      <c r="DW17" s="659"/>
      <c r="DX17" s="659"/>
      <c r="DY17" s="659"/>
      <c r="DZ17" s="659"/>
      <c r="EA17" s="659"/>
      <c r="EB17" s="659"/>
      <c r="EC17" s="694"/>
    </row>
    <row r="18" spans="2:133" ht="11.25" customHeight="1" x14ac:dyDescent="0.15">
      <c r="B18" s="655" t="s">
        <v>265</v>
      </c>
      <c r="C18" s="656"/>
      <c r="D18" s="656"/>
      <c r="E18" s="656"/>
      <c r="F18" s="656"/>
      <c r="G18" s="656"/>
      <c r="H18" s="656"/>
      <c r="I18" s="656"/>
      <c r="J18" s="656"/>
      <c r="K18" s="656"/>
      <c r="L18" s="656"/>
      <c r="M18" s="656"/>
      <c r="N18" s="656"/>
      <c r="O18" s="656"/>
      <c r="P18" s="656"/>
      <c r="Q18" s="657"/>
      <c r="R18" s="658">
        <v>296947</v>
      </c>
      <c r="S18" s="659"/>
      <c r="T18" s="659"/>
      <c r="U18" s="659"/>
      <c r="V18" s="659"/>
      <c r="W18" s="659"/>
      <c r="X18" s="659"/>
      <c r="Y18" s="660"/>
      <c r="Z18" s="684">
        <v>0.5</v>
      </c>
      <c r="AA18" s="684"/>
      <c r="AB18" s="684"/>
      <c r="AC18" s="684"/>
      <c r="AD18" s="685">
        <v>281145</v>
      </c>
      <c r="AE18" s="685"/>
      <c r="AF18" s="685"/>
      <c r="AG18" s="685"/>
      <c r="AH18" s="685"/>
      <c r="AI18" s="685"/>
      <c r="AJ18" s="685"/>
      <c r="AK18" s="685"/>
      <c r="AL18" s="661">
        <v>1</v>
      </c>
      <c r="AM18" s="662"/>
      <c r="AN18" s="662"/>
      <c r="AO18" s="686"/>
      <c r="AP18" s="655" t="s">
        <v>266</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2"/>
      <c r="CD18" s="655" t="s">
        <v>267</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4"/>
    </row>
    <row r="19" spans="2:133" ht="11.25" customHeight="1" x14ac:dyDescent="0.15">
      <c r="B19" s="655" t="s">
        <v>268</v>
      </c>
      <c r="C19" s="656"/>
      <c r="D19" s="656"/>
      <c r="E19" s="656"/>
      <c r="F19" s="656"/>
      <c r="G19" s="656"/>
      <c r="H19" s="656"/>
      <c r="I19" s="656"/>
      <c r="J19" s="656"/>
      <c r="K19" s="656"/>
      <c r="L19" s="656"/>
      <c r="M19" s="656"/>
      <c r="N19" s="656"/>
      <c r="O19" s="656"/>
      <c r="P19" s="656"/>
      <c r="Q19" s="657"/>
      <c r="R19" s="658">
        <v>85767</v>
      </c>
      <c r="S19" s="659"/>
      <c r="T19" s="659"/>
      <c r="U19" s="659"/>
      <c r="V19" s="659"/>
      <c r="W19" s="659"/>
      <c r="X19" s="659"/>
      <c r="Y19" s="660"/>
      <c r="Z19" s="684">
        <v>0.1</v>
      </c>
      <c r="AA19" s="684"/>
      <c r="AB19" s="684"/>
      <c r="AC19" s="684"/>
      <c r="AD19" s="685">
        <v>85767</v>
      </c>
      <c r="AE19" s="685"/>
      <c r="AF19" s="685"/>
      <c r="AG19" s="685"/>
      <c r="AH19" s="685"/>
      <c r="AI19" s="685"/>
      <c r="AJ19" s="685"/>
      <c r="AK19" s="685"/>
      <c r="AL19" s="661">
        <v>0.3</v>
      </c>
      <c r="AM19" s="662"/>
      <c r="AN19" s="662"/>
      <c r="AO19" s="686"/>
      <c r="AP19" s="655" t="s">
        <v>269</v>
      </c>
      <c r="AQ19" s="656"/>
      <c r="AR19" s="656"/>
      <c r="AS19" s="656"/>
      <c r="AT19" s="656"/>
      <c r="AU19" s="656"/>
      <c r="AV19" s="656"/>
      <c r="AW19" s="656"/>
      <c r="AX19" s="656"/>
      <c r="AY19" s="656"/>
      <c r="AZ19" s="656"/>
      <c r="BA19" s="656"/>
      <c r="BB19" s="656"/>
      <c r="BC19" s="656"/>
      <c r="BD19" s="656"/>
      <c r="BE19" s="656"/>
      <c r="BF19" s="657"/>
      <c r="BG19" s="658">
        <v>691541</v>
      </c>
      <c r="BH19" s="659"/>
      <c r="BI19" s="659"/>
      <c r="BJ19" s="659"/>
      <c r="BK19" s="659"/>
      <c r="BL19" s="659"/>
      <c r="BM19" s="659"/>
      <c r="BN19" s="660"/>
      <c r="BO19" s="684">
        <v>5.4</v>
      </c>
      <c r="BP19" s="684"/>
      <c r="BQ19" s="684"/>
      <c r="BR19" s="684"/>
      <c r="BS19" s="685" t="s">
        <v>128</v>
      </c>
      <c r="BT19" s="685"/>
      <c r="BU19" s="685"/>
      <c r="BV19" s="685"/>
      <c r="BW19" s="685"/>
      <c r="BX19" s="685"/>
      <c r="BY19" s="685"/>
      <c r="BZ19" s="685"/>
      <c r="CA19" s="685"/>
      <c r="CB19" s="732"/>
      <c r="CD19" s="655" t="s">
        <v>270</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4"/>
    </row>
    <row r="20" spans="2:133" ht="11.25" customHeight="1" x14ac:dyDescent="0.15">
      <c r="B20" s="655" t="s">
        <v>271</v>
      </c>
      <c r="C20" s="656"/>
      <c r="D20" s="656"/>
      <c r="E20" s="656"/>
      <c r="F20" s="656"/>
      <c r="G20" s="656"/>
      <c r="H20" s="656"/>
      <c r="I20" s="656"/>
      <c r="J20" s="656"/>
      <c r="K20" s="656"/>
      <c r="L20" s="656"/>
      <c r="M20" s="656"/>
      <c r="N20" s="656"/>
      <c r="O20" s="656"/>
      <c r="P20" s="656"/>
      <c r="Q20" s="657"/>
      <c r="R20" s="658">
        <v>11211</v>
      </c>
      <c r="S20" s="659"/>
      <c r="T20" s="659"/>
      <c r="U20" s="659"/>
      <c r="V20" s="659"/>
      <c r="W20" s="659"/>
      <c r="X20" s="659"/>
      <c r="Y20" s="660"/>
      <c r="Z20" s="684">
        <v>0</v>
      </c>
      <c r="AA20" s="684"/>
      <c r="AB20" s="684"/>
      <c r="AC20" s="684"/>
      <c r="AD20" s="685">
        <v>11211</v>
      </c>
      <c r="AE20" s="685"/>
      <c r="AF20" s="685"/>
      <c r="AG20" s="685"/>
      <c r="AH20" s="685"/>
      <c r="AI20" s="685"/>
      <c r="AJ20" s="685"/>
      <c r="AK20" s="685"/>
      <c r="AL20" s="661">
        <v>0</v>
      </c>
      <c r="AM20" s="662"/>
      <c r="AN20" s="662"/>
      <c r="AO20" s="686"/>
      <c r="AP20" s="655" t="s">
        <v>272</v>
      </c>
      <c r="AQ20" s="656"/>
      <c r="AR20" s="656"/>
      <c r="AS20" s="656"/>
      <c r="AT20" s="656"/>
      <c r="AU20" s="656"/>
      <c r="AV20" s="656"/>
      <c r="AW20" s="656"/>
      <c r="AX20" s="656"/>
      <c r="AY20" s="656"/>
      <c r="AZ20" s="656"/>
      <c r="BA20" s="656"/>
      <c r="BB20" s="656"/>
      <c r="BC20" s="656"/>
      <c r="BD20" s="656"/>
      <c r="BE20" s="656"/>
      <c r="BF20" s="657"/>
      <c r="BG20" s="658">
        <v>691541</v>
      </c>
      <c r="BH20" s="659"/>
      <c r="BI20" s="659"/>
      <c r="BJ20" s="659"/>
      <c r="BK20" s="659"/>
      <c r="BL20" s="659"/>
      <c r="BM20" s="659"/>
      <c r="BN20" s="660"/>
      <c r="BO20" s="684">
        <v>5.4</v>
      </c>
      <c r="BP20" s="684"/>
      <c r="BQ20" s="684"/>
      <c r="BR20" s="684"/>
      <c r="BS20" s="685" t="s">
        <v>128</v>
      </c>
      <c r="BT20" s="685"/>
      <c r="BU20" s="685"/>
      <c r="BV20" s="685"/>
      <c r="BW20" s="685"/>
      <c r="BX20" s="685"/>
      <c r="BY20" s="685"/>
      <c r="BZ20" s="685"/>
      <c r="CA20" s="685"/>
      <c r="CB20" s="732"/>
      <c r="CD20" s="655" t="s">
        <v>273</v>
      </c>
      <c r="CE20" s="656"/>
      <c r="CF20" s="656"/>
      <c r="CG20" s="656"/>
      <c r="CH20" s="656"/>
      <c r="CI20" s="656"/>
      <c r="CJ20" s="656"/>
      <c r="CK20" s="656"/>
      <c r="CL20" s="656"/>
      <c r="CM20" s="656"/>
      <c r="CN20" s="656"/>
      <c r="CO20" s="656"/>
      <c r="CP20" s="656"/>
      <c r="CQ20" s="657"/>
      <c r="CR20" s="658">
        <v>58587429</v>
      </c>
      <c r="CS20" s="659"/>
      <c r="CT20" s="659"/>
      <c r="CU20" s="659"/>
      <c r="CV20" s="659"/>
      <c r="CW20" s="659"/>
      <c r="CX20" s="659"/>
      <c r="CY20" s="660"/>
      <c r="CZ20" s="684">
        <v>100</v>
      </c>
      <c r="DA20" s="684"/>
      <c r="DB20" s="684"/>
      <c r="DC20" s="684"/>
      <c r="DD20" s="664">
        <v>8711329</v>
      </c>
      <c r="DE20" s="659"/>
      <c r="DF20" s="659"/>
      <c r="DG20" s="659"/>
      <c r="DH20" s="659"/>
      <c r="DI20" s="659"/>
      <c r="DJ20" s="659"/>
      <c r="DK20" s="659"/>
      <c r="DL20" s="659"/>
      <c r="DM20" s="659"/>
      <c r="DN20" s="659"/>
      <c r="DO20" s="659"/>
      <c r="DP20" s="660"/>
      <c r="DQ20" s="664">
        <v>34537306</v>
      </c>
      <c r="DR20" s="659"/>
      <c r="DS20" s="659"/>
      <c r="DT20" s="659"/>
      <c r="DU20" s="659"/>
      <c r="DV20" s="659"/>
      <c r="DW20" s="659"/>
      <c r="DX20" s="659"/>
      <c r="DY20" s="659"/>
      <c r="DZ20" s="659"/>
      <c r="EA20" s="659"/>
      <c r="EB20" s="659"/>
      <c r="EC20" s="694"/>
    </row>
    <row r="21" spans="2:133" ht="11.25" customHeight="1" x14ac:dyDescent="0.15">
      <c r="B21" s="655" t="s">
        <v>274</v>
      </c>
      <c r="C21" s="656"/>
      <c r="D21" s="656"/>
      <c r="E21" s="656"/>
      <c r="F21" s="656"/>
      <c r="G21" s="656"/>
      <c r="H21" s="656"/>
      <c r="I21" s="656"/>
      <c r="J21" s="656"/>
      <c r="K21" s="656"/>
      <c r="L21" s="656"/>
      <c r="M21" s="656"/>
      <c r="N21" s="656"/>
      <c r="O21" s="656"/>
      <c r="P21" s="656"/>
      <c r="Q21" s="657"/>
      <c r="R21" s="658">
        <v>8528</v>
      </c>
      <c r="S21" s="659"/>
      <c r="T21" s="659"/>
      <c r="U21" s="659"/>
      <c r="V21" s="659"/>
      <c r="W21" s="659"/>
      <c r="X21" s="659"/>
      <c r="Y21" s="660"/>
      <c r="Z21" s="684">
        <v>0</v>
      </c>
      <c r="AA21" s="684"/>
      <c r="AB21" s="684"/>
      <c r="AC21" s="684"/>
      <c r="AD21" s="685">
        <v>8528</v>
      </c>
      <c r="AE21" s="685"/>
      <c r="AF21" s="685"/>
      <c r="AG21" s="685"/>
      <c r="AH21" s="685"/>
      <c r="AI21" s="685"/>
      <c r="AJ21" s="685"/>
      <c r="AK21" s="685"/>
      <c r="AL21" s="661">
        <v>0</v>
      </c>
      <c r="AM21" s="662"/>
      <c r="AN21" s="662"/>
      <c r="AO21" s="686"/>
      <c r="AP21" s="655" t="s">
        <v>275</v>
      </c>
      <c r="AQ21" s="730"/>
      <c r="AR21" s="730"/>
      <c r="AS21" s="730"/>
      <c r="AT21" s="730"/>
      <c r="AU21" s="730"/>
      <c r="AV21" s="730"/>
      <c r="AW21" s="730"/>
      <c r="AX21" s="730"/>
      <c r="AY21" s="730"/>
      <c r="AZ21" s="730"/>
      <c r="BA21" s="730"/>
      <c r="BB21" s="730"/>
      <c r="BC21" s="730"/>
      <c r="BD21" s="730"/>
      <c r="BE21" s="730"/>
      <c r="BF21" s="731"/>
      <c r="BG21" s="658">
        <v>23832</v>
      </c>
      <c r="BH21" s="659"/>
      <c r="BI21" s="659"/>
      <c r="BJ21" s="659"/>
      <c r="BK21" s="659"/>
      <c r="BL21" s="659"/>
      <c r="BM21" s="659"/>
      <c r="BN21" s="660"/>
      <c r="BO21" s="684">
        <v>0.2</v>
      </c>
      <c r="BP21" s="684"/>
      <c r="BQ21" s="684"/>
      <c r="BR21" s="684"/>
      <c r="BS21" s="685" t="s">
        <v>128</v>
      </c>
      <c r="BT21" s="685"/>
      <c r="BU21" s="685"/>
      <c r="BV21" s="685"/>
      <c r="BW21" s="685"/>
      <c r="BX21" s="685"/>
      <c r="BY21" s="685"/>
      <c r="BZ21" s="685"/>
      <c r="CA21" s="685"/>
      <c r="CB21" s="732"/>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276</v>
      </c>
      <c r="C22" s="716"/>
      <c r="D22" s="716"/>
      <c r="E22" s="716"/>
      <c r="F22" s="716"/>
      <c r="G22" s="716"/>
      <c r="H22" s="716"/>
      <c r="I22" s="716"/>
      <c r="J22" s="716"/>
      <c r="K22" s="716"/>
      <c r="L22" s="716"/>
      <c r="M22" s="716"/>
      <c r="N22" s="716"/>
      <c r="O22" s="716"/>
      <c r="P22" s="716"/>
      <c r="Q22" s="717"/>
      <c r="R22" s="658">
        <v>191441</v>
      </c>
      <c r="S22" s="659"/>
      <c r="T22" s="659"/>
      <c r="U22" s="659"/>
      <c r="V22" s="659"/>
      <c r="W22" s="659"/>
      <c r="X22" s="659"/>
      <c r="Y22" s="660"/>
      <c r="Z22" s="684">
        <v>0.3</v>
      </c>
      <c r="AA22" s="684"/>
      <c r="AB22" s="684"/>
      <c r="AC22" s="684"/>
      <c r="AD22" s="685">
        <v>175639</v>
      </c>
      <c r="AE22" s="685"/>
      <c r="AF22" s="685"/>
      <c r="AG22" s="685"/>
      <c r="AH22" s="685"/>
      <c r="AI22" s="685"/>
      <c r="AJ22" s="685"/>
      <c r="AK22" s="685"/>
      <c r="AL22" s="661">
        <v>0.60000002384185791</v>
      </c>
      <c r="AM22" s="662"/>
      <c r="AN22" s="662"/>
      <c r="AO22" s="686"/>
      <c r="AP22" s="655" t="s">
        <v>277</v>
      </c>
      <c r="AQ22" s="730"/>
      <c r="AR22" s="730"/>
      <c r="AS22" s="730"/>
      <c r="AT22" s="730"/>
      <c r="AU22" s="730"/>
      <c r="AV22" s="730"/>
      <c r="AW22" s="730"/>
      <c r="AX22" s="730"/>
      <c r="AY22" s="730"/>
      <c r="AZ22" s="730"/>
      <c r="BA22" s="730"/>
      <c r="BB22" s="730"/>
      <c r="BC22" s="730"/>
      <c r="BD22" s="730"/>
      <c r="BE22" s="730"/>
      <c r="BF22" s="731"/>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2"/>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279</v>
      </c>
      <c r="C23" s="656"/>
      <c r="D23" s="656"/>
      <c r="E23" s="656"/>
      <c r="F23" s="656"/>
      <c r="G23" s="656"/>
      <c r="H23" s="656"/>
      <c r="I23" s="656"/>
      <c r="J23" s="656"/>
      <c r="K23" s="656"/>
      <c r="L23" s="656"/>
      <c r="M23" s="656"/>
      <c r="N23" s="656"/>
      <c r="O23" s="656"/>
      <c r="P23" s="656"/>
      <c r="Q23" s="657"/>
      <c r="R23" s="658">
        <v>13227011</v>
      </c>
      <c r="S23" s="659"/>
      <c r="T23" s="659"/>
      <c r="U23" s="659"/>
      <c r="V23" s="659"/>
      <c r="W23" s="659"/>
      <c r="X23" s="659"/>
      <c r="Y23" s="660"/>
      <c r="Z23" s="684">
        <v>21.4</v>
      </c>
      <c r="AA23" s="684"/>
      <c r="AB23" s="684"/>
      <c r="AC23" s="684"/>
      <c r="AD23" s="685">
        <v>12195530</v>
      </c>
      <c r="AE23" s="685"/>
      <c r="AF23" s="685"/>
      <c r="AG23" s="685"/>
      <c r="AH23" s="685"/>
      <c r="AI23" s="685"/>
      <c r="AJ23" s="685"/>
      <c r="AK23" s="685"/>
      <c r="AL23" s="661">
        <v>43.3</v>
      </c>
      <c r="AM23" s="662"/>
      <c r="AN23" s="662"/>
      <c r="AO23" s="686"/>
      <c r="AP23" s="655" t="s">
        <v>280</v>
      </c>
      <c r="AQ23" s="730"/>
      <c r="AR23" s="730"/>
      <c r="AS23" s="730"/>
      <c r="AT23" s="730"/>
      <c r="AU23" s="730"/>
      <c r="AV23" s="730"/>
      <c r="AW23" s="730"/>
      <c r="AX23" s="730"/>
      <c r="AY23" s="730"/>
      <c r="AZ23" s="730"/>
      <c r="BA23" s="730"/>
      <c r="BB23" s="730"/>
      <c r="BC23" s="730"/>
      <c r="BD23" s="730"/>
      <c r="BE23" s="730"/>
      <c r="BF23" s="731"/>
      <c r="BG23" s="658">
        <v>667709</v>
      </c>
      <c r="BH23" s="659"/>
      <c r="BI23" s="659"/>
      <c r="BJ23" s="659"/>
      <c r="BK23" s="659"/>
      <c r="BL23" s="659"/>
      <c r="BM23" s="659"/>
      <c r="BN23" s="660"/>
      <c r="BO23" s="684">
        <v>5.2</v>
      </c>
      <c r="BP23" s="684"/>
      <c r="BQ23" s="684"/>
      <c r="BR23" s="684"/>
      <c r="BS23" s="685" t="s">
        <v>128</v>
      </c>
      <c r="BT23" s="685"/>
      <c r="BU23" s="685"/>
      <c r="BV23" s="685"/>
      <c r="BW23" s="685"/>
      <c r="BX23" s="685"/>
      <c r="BY23" s="685"/>
      <c r="BZ23" s="685"/>
      <c r="CA23" s="685"/>
      <c r="CB23" s="732"/>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43" t="s">
        <v>284</v>
      </c>
      <c r="DM23" s="744"/>
      <c r="DN23" s="744"/>
      <c r="DO23" s="744"/>
      <c r="DP23" s="744"/>
      <c r="DQ23" s="744"/>
      <c r="DR23" s="744"/>
      <c r="DS23" s="744"/>
      <c r="DT23" s="744"/>
      <c r="DU23" s="744"/>
      <c r="DV23" s="745"/>
      <c r="DW23" s="711" t="s">
        <v>285</v>
      </c>
      <c r="DX23" s="712"/>
      <c r="DY23" s="712"/>
      <c r="DZ23" s="712"/>
      <c r="EA23" s="712"/>
      <c r="EB23" s="712"/>
      <c r="EC23" s="713"/>
    </row>
    <row r="24" spans="2:133" ht="11.25" customHeight="1" x14ac:dyDescent="0.15">
      <c r="B24" s="655" t="s">
        <v>286</v>
      </c>
      <c r="C24" s="656"/>
      <c r="D24" s="656"/>
      <c r="E24" s="656"/>
      <c r="F24" s="656"/>
      <c r="G24" s="656"/>
      <c r="H24" s="656"/>
      <c r="I24" s="656"/>
      <c r="J24" s="656"/>
      <c r="K24" s="656"/>
      <c r="L24" s="656"/>
      <c r="M24" s="656"/>
      <c r="N24" s="656"/>
      <c r="O24" s="656"/>
      <c r="P24" s="656"/>
      <c r="Q24" s="657"/>
      <c r="R24" s="658">
        <v>12195530</v>
      </c>
      <c r="S24" s="659"/>
      <c r="T24" s="659"/>
      <c r="U24" s="659"/>
      <c r="V24" s="659"/>
      <c r="W24" s="659"/>
      <c r="X24" s="659"/>
      <c r="Y24" s="660"/>
      <c r="Z24" s="684">
        <v>19.7</v>
      </c>
      <c r="AA24" s="684"/>
      <c r="AB24" s="684"/>
      <c r="AC24" s="684"/>
      <c r="AD24" s="685">
        <v>12195530</v>
      </c>
      <c r="AE24" s="685"/>
      <c r="AF24" s="685"/>
      <c r="AG24" s="685"/>
      <c r="AH24" s="685"/>
      <c r="AI24" s="685"/>
      <c r="AJ24" s="685"/>
      <c r="AK24" s="685"/>
      <c r="AL24" s="661">
        <v>43.3</v>
      </c>
      <c r="AM24" s="662"/>
      <c r="AN24" s="662"/>
      <c r="AO24" s="686"/>
      <c r="AP24" s="655" t="s">
        <v>287</v>
      </c>
      <c r="AQ24" s="730"/>
      <c r="AR24" s="730"/>
      <c r="AS24" s="730"/>
      <c r="AT24" s="730"/>
      <c r="AU24" s="730"/>
      <c r="AV24" s="730"/>
      <c r="AW24" s="730"/>
      <c r="AX24" s="730"/>
      <c r="AY24" s="730"/>
      <c r="AZ24" s="730"/>
      <c r="BA24" s="730"/>
      <c r="BB24" s="730"/>
      <c r="BC24" s="730"/>
      <c r="BD24" s="730"/>
      <c r="BE24" s="730"/>
      <c r="BF24" s="731"/>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2"/>
      <c r="CD24" s="708" t="s">
        <v>288</v>
      </c>
      <c r="CE24" s="709"/>
      <c r="CF24" s="709"/>
      <c r="CG24" s="709"/>
      <c r="CH24" s="709"/>
      <c r="CI24" s="709"/>
      <c r="CJ24" s="709"/>
      <c r="CK24" s="709"/>
      <c r="CL24" s="709"/>
      <c r="CM24" s="709"/>
      <c r="CN24" s="709"/>
      <c r="CO24" s="709"/>
      <c r="CP24" s="709"/>
      <c r="CQ24" s="710"/>
      <c r="CR24" s="705">
        <v>22215817</v>
      </c>
      <c r="CS24" s="706"/>
      <c r="CT24" s="706"/>
      <c r="CU24" s="706"/>
      <c r="CV24" s="706"/>
      <c r="CW24" s="706"/>
      <c r="CX24" s="706"/>
      <c r="CY24" s="734"/>
      <c r="CZ24" s="735">
        <v>37.9</v>
      </c>
      <c r="DA24" s="720"/>
      <c r="DB24" s="720"/>
      <c r="DC24" s="737"/>
      <c r="DD24" s="733">
        <v>14053494</v>
      </c>
      <c r="DE24" s="706"/>
      <c r="DF24" s="706"/>
      <c r="DG24" s="706"/>
      <c r="DH24" s="706"/>
      <c r="DI24" s="706"/>
      <c r="DJ24" s="706"/>
      <c r="DK24" s="734"/>
      <c r="DL24" s="733">
        <v>12866112</v>
      </c>
      <c r="DM24" s="706"/>
      <c r="DN24" s="706"/>
      <c r="DO24" s="706"/>
      <c r="DP24" s="706"/>
      <c r="DQ24" s="706"/>
      <c r="DR24" s="706"/>
      <c r="DS24" s="706"/>
      <c r="DT24" s="706"/>
      <c r="DU24" s="706"/>
      <c r="DV24" s="734"/>
      <c r="DW24" s="735">
        <v>43.3</v>
      </c>
      <c r="DX24" s="720"/>
      <c r="DY24" s="720"/>
      <c r="DZ24" s="720"/>
      <c r="EA24" s="720"/>
      <c r="EB24" s="720"/>
      <c r="EC24" s="736"/>
    </row>
    <row r="25" spans="2:133" ht="11.25" customHeight="1" x14ac:dyDescent="0.15">
      <c r="B25" s="655" t="s">
        <v>289</v>
      </c>
      <c r="C25" s="656"/>
      <c r="D25" s="656"/>
      <c r="E25" s="656"/>
      <c r="F25" s="656"/>
      <c r="G25" s="656"/>
      <c r="H25" s="656"/>
      <c r="I25" s="656"/>
      <c r="J25" s="656"/>
      <c r="K25" s="656"/>
      <c r="L25" s="656"/>
      <c r="M25" s="656"/>
      <c r="N25" s="656"/>
      <c r="O25" s="656"/>
      <c r="P25" s="656"/>
      <c r="Q25" s="657"/>
      <c r="R25" s="658">
        <v>1031140</v>
      </c>
      <c r="S25" s="659"/>
      <c r="T25" s="659"/>
      <c r="U25" s="659"/>
      <c r="V25" s="659"/>
      <c r="W25" s="659"/>
      <c r="X25" s="659"/>
      <c r="Y25" s="660"/>
      <c r="Z25" s="684">
        <v>1.7</v>
      </c>
      <c r="AA25" s="684"/>
      <c r="AB25" s="684"/>
      <c r="AC25" s="684"/>
      <c r="AD25" s="685" t="s">
        <v>128</v>
      </c>
      <c r="AE25" s="685"/>
      <c r="AF25" s="685"/>
      <c r="AG25" s="685"/>
      <c r="AH25" s="685"/>
      <c r="AI25" s="685"/>
      <c r="AJ25" s="685"/>
      <c r="AK25" s="685"/>
      <c r="AL25" s="661" t="s">
        <v>128</v>
      </c>
      <c r="AM25" s="662"/>
      <c r="AN25" s="662"/>
      <c r="AO25" s="686"/>
      <c r="AP25" s="655" t="s">
        <v>290</v>
      </c>
      <c r="AQ25" s="730"/>
      <c r="AR25" s="730"/>
      <c r="AS25" s="730"/>
      <c r="AT25" s="730"/>
      <c r="AU25" s="730"/>
      <c r="AV25" s="730"/>
      <c r="AW25" s="730"/>
      <c r="AX25" s="730"/>
      <c r="AY25" s="730"/>
      <c r="AZ25" s="730"/>
      <c r="BA25" s="730"/>
      <c r="BB25" s="730"/>
      <c r="BC25" s="730"/>
      <c r="BD25" s="730"/>
      <c r="BE25" s="730"/>
      <c r="BF25" s="731"/>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2"/>
      <c r="CD25" s="655" t="s">
        <v>291</v>
      </c>
      <c r="CE25" s="656"/>
      <c r="CF25" s="656"/>
      <c r="CG25" s="656"/>
      <c r="CH25" s="656"/>
      <c r="CI25" s="656"/>
      <c r="CJ25" s="656"/>
      <c r="CK25" s="656"/>
      <c r="CL25" s="656"/>
      <c r="CM25" s="656"/>
      <c r="CN25" s="656"/>
      <c r="CO25" s="656"/>
      <c r="CP25" s="656"/>
      <c r="CQ25" s="657"/>
      <c r="CR25" s="658">
        <v>7227469</v>
      </c>
      <c r="CS25" s="668"/>
      <c r="CT25" s="668"/>
      <c r="CU25" s="668"/>
      <c r="CV25" s="668"/>
      <c r="CW25" s="668"/>
      <c r="CX25" s="668"/>
      <c r="CY25" s="669"/>
      <c r="CZ25" s="661">
        <v>12.3</v>
      </c>
      <c r="DA25" s="670"/>
      <c r="DB25" s="670"/>
      <c r="DC25" s="671"/>
      <c r="DD25" s="664">
        <v>6519738</v>
      </c>
      <c r="DE25" s="668"/>
      <c r="DF25" s="668"/>
      <c r="DG25" s="668"/>
      <c r="DH25" s="668"/>
      <c r="DI25" s="668"/>
      <c r="DJ25" s="668"/>
      <c r="DK25" s="669"/>
      <c r="DL25" s="664">
        <v>6035906</v>
      </c>
      <c r="DM25" s="668"/>
      <c r="DN25" s="668"/>
      <c r="DO25" s="668"/>
      <c r="DP25" s="668"/>
      <c r="DQ25" s="668"/>
      <c r="DR25" s="668"/>
      <c r="DS25" s="668"/>
      <c r="DT25" s="668"/>
      <c r="DU25" s="668"/>
      <c r="DV25" s="669"/>
      <c r="DW25" s="661">
        <v>20.3</v>
      </c>
      <c r="DX25" s="670"/>
      <c r="DY25" s="670"/>
      <c r="DZ25" s="670"/>
      <c r="EA25" s="670"/>
      <c r="EB25" s="670"/>
      <c r="EC25" s="689"/>
    </row>
    <row r="26" spans="2:133" ht="11.25" customHeight="1" x14ac:dyDescent="0.15">
      <c r="B26" s="655" t="s">
        <v>292</v>
      </c>
      <c r="C26" s="656"/>
      <c r="D26" s="656"/>
      <c r="E26" s="656"/>
      <c r="F26" s="656"/>
      <c r="G26" s="656"/>
      <c r="H26" s="656"/>
      <c r="I26" s="656"/>
      <c r="J26" s="656"/>
      <c r="K26" s="656"/>
      <c r="L26" s="656"/>
      <c r="M26" s="656"/>
      <c r="N26" s="656"/>
      <c r="O26" s="656"/>
      <c r="P26" s="656"/>
      <c r="Q26" s="657"/>
      <c r="R26" s="658">
        <v>341</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293</v>
      </c>
      <c r="AQ26" s="730"/>
      <c r="AR26" s="730"/>
      <c r="AS26" s="730"/>
      <c r="AT26" s="730"/>
      <c r="AU26" s="730"/>
      <c r="AV26" s="730"/>
      <c r="AW26" s="730"/>
      <c r="AX26" s="730"/>
      <c r="AY26" s="730"/>
      <c r="AZ26" s="730"/>
      <c r="BA26" s="730"/>
      <c r="BB26" s="730"/>
      <c r="BC26" s="730"/>
      <c r="BD26" s="730"/>
      <c r="BE26" s="730"/>
      <c r="BF26" s="731"/>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2"/>
      <c r="CD26" s="655" t="s">
        <v>294</v>
      </c>
      <c r="CE26" s="656"/>
      <c r="CF26" s="656"/>
      <c r="CG26" s="656"/>
      <c r="CH26" s="656"/>
      <c r="CI26" s="656"/>
      <c r="CJ26" s="656"/>
      <c r="CK26" s="656"/>
      <c r="CL26" s="656"/>
      <c r="CM26" s="656"/>
      <c r="CN26" s="656"/>
      <c r="CO26" s="656"/>
      <c r="CP26" s="656"/>
      <c r="CQ26" s="657"/>
      <c r="CR26" s="658">
        <v>4148779</v>
      </c>
      <c r="CS26" s="659"/>
      <c r="CT26" s="659"/>
      <c r="CU26" s="659"/>
      <c r="CV26" s="659"/>
      <c r="CW26" s="659"/>
      <c r="CX26" s="659"/>
      <c r="CY26" s="660"/>
      <c r="CZ26" s="661">
        <v>7.1</v>
      </c>
      <c r="DA26" s="670"/>
      <c r="DB26" s="670"/>
      <c r="DC26" s="671"/>
      <c r="DD26" s="664">
        <v>3633819</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89"/>
    </row>
    <row r="27" spans="2:133" ht="11.25" customHeight="1" x14ac:dyDescent="0.15">
      <c r="B27" s="655" t="s">
        <v>295</v>
      </c>
      <c r="C27" s="656"/>
      <c r="D27" s="656"/>
      <c r="E27" s="656"/>
      <c r="F27" s="656"/>
      <c r="G27" s="656"/>
      <c r="H27" s="656"/>
      <c r="I27" s="656"/>
      <c r="J27" s="656"/>
      <c r="K27" s="656"/>
      <c r="L27" s="656"/>
      <c r="M27" s="656"/>
      <c r="N27" s="656"/>
      <c r="O27" s="656"/>
      <c r="P27" s="656"/>
      <c r="Q27" s="657"/>
      <c r="R27" s="658">
        <v>29752751</v>
      </c>
      <c r="S27" s="659"/>
      <c r="T27" s="659"/>
      <c r="U27" s="659"/>
      <c r="V27" s="659"/>
      <c r="W27" s="659"/>
      <c r="X27" s="659"/>
      <c r="Y27" s="660"/>
      <c r="Z27" s="684">
        <v>48.1</v>
      </c>
      <c r="AA27" s="684"/>
      <c r="AB27" s="684"/>
      <c r="AC27" s="684"/>
      <c r="AD27" s="685">
        <v>28037759</v>
      </c>
      <c r="AE27" s="685"/>
      <c r="AF27" s="685"/>
      <c r="AG27" s="685"/>
      <c r="AH27" s="685"/>
      <c r="AI27" s="685"/>
      <c r="AJ27" s="685"/>
      <c r="AK27" s="685"/>
      <c r="AL27" s="661">
        <v>99.5</v>
      </c>
      <c r="AM27" s="662"/>
      <c r="AN27" s="662"/>
      <c r="AO27" s="686"/>
      <c r="AP27" s="655" t="s">
        <v>296</v>
      </c>
      <c r="AQ27" s="656"/>
      <c r="AR27" s="656"/>
      <c r="AS27" s="656"/>
      <c r="AT27" s="656"/>
      <c r="AU27" s="656"/>
      <c r="AV27" s="656"/>
      <c r="AW27" s="656"/>
      <c r="AX27" s="656"/>
      <c r="AY27" s="656"/>
      <c r="AZ27" s="656"/>
      <c r="BA27" s="656"/>
      <c r="BB27" s="656"/>
      <c r="BC27" s="656"/>
      <c r="BD27" s="656"/>
      <c r="BE27" s="656"/>
      <c r="BF27" s="657"/>
      <c r="BG27" s="658">
        <v>12867101</v>
      </c>
      <c r="BH27" s="659"/>
      <c r="BI27" s="659"/>
      <c r="BJ27" s="659"/>
      <c r="BK27" s="659"/>
      <c r="BL27" s="659"/>
      <c r="BM27" s="659"/>
      <c r="BN27" s="660"/>
      <c r="BO27" s="684">
        <v>100</v>
      </c>
      <c r="BP27" s="684"/>
      <c r="BQ27" s="684"/>
      <c r="BR27" s="684"/>
      <c r="BS27" s="685">
        <v>79592</v>
      </c>
      <c r="BT27" s="685"/>
      <c r="BU27" s="685"/>
      <c r="BV27" s="685"/>
      <c r="BW27" s="685"/>
      <c r="BX27" s="685"/>
      <c r="BY27" s="685"/>
      <c r="BZ27" s="685"/>
      <c r="CA27" s="685"/>
      <c r="CB27" s="732"/>
      <c r="CD27" s="655" t="s">
        <v>297</v>
      </c>
      <c r="CE27" s="656"/>
      <c r="CF27" s="656"/>
      <c r="CG27" s="656"/>
      <c r="CH27" s="656"/>
      <c r="CI27" s="656"/>
      <c r="CJ27" s="656"/>
      <c r="CK27" s="656"/>
      <c r="CL27" s="656"/>
      <c r="CM27" s="656"/>
      <c r="CN27" s="656"/>
      <c r="CO27" s="656"/>
      <c r="CP27" s="656"/>
      <c r="CQ27" s="657"/>
      <c r="CR27" s="658">
        <v>9612346</v>
      </c>
      <c r="CS27" s="668"/>
      <c r="CT27" s="668"/>
      <c r="CU27" s="668"/>
      <c r="CV27" s="668"/>
      <c r="CW27" s="668"/>
      <c r="CX27" s="668"/>
      <c r="CY27" s="669"/>
      <c r="CZ27" s="661">
        <v>16.399999999999999</v>
      </c>
      <c r="DA27" s="670"/>
      <c r="DB27" s="670"/>
      <c r="DC27" s="671"/>
      <c r="DD27" s="664">
        <v>2234651</v>
      </c>
      <c r="DE27" s="668"/>
      <c r="DF27" s="668"/>
      <c r="DG27" s="668"/>
      <c r="DH27" s="668"/>
      <c r="DI27" s="668"/>
      <c r="DJ27" s="668"/>
      <c r="DK27" s="669"/>
      <c r="DL27" s="664">
        <v>2184395</v>
      </c>
      <c r="DM27" s="668"/>
      <c r="DN27" s="668"/>
      <c r="DO27" s="668"/>
      <c r="DP27" s="668"/>
      <c r="DQ27" s="668"/>
      <c r="DR27" s="668"/>
      <c r="DS27" s="668"/>
      <c r="DT27" s="668"/>
      <c r="DU27" s="668"/>
      <c r="DV27" s="669"/>
      <c r="DW27" s="661">
        <v>7.3</v>
      </c>
      <c r="DX27" s="670"/>
      <c r="DY27" s="670"/>
      <c r="DZ27" s="670"/>
      <c r="EA27" s="670"/>
      <c r="EB27" s="670"/>
      <c r="EC27" s="689"/>
    </row>
    <row r="28" spans="2:133" ht="11.25" customHeight="1" x14ac:dyDescent="0.15">
      <c r="B28" s="655" t="s">
        <v>298</v>
      </c>
      <c r="C28" s="656"/>
      <c r="D28" s="656"/>
      <c r="E28" s="656"/>
      <c r="F28" s="656"/>
      <c r="G28" s="656"/>
      <c r="H28" s="656"/>
      <c r="I28" s="656"/>
      <c r="J28" s="656"/>
      <c r="K28" s="656"/>
      <c r="L28" s="656"/>
      <c r="M28" s="656"/>
      <c r="N28" s="656"/>
      <c r="O28" s="656"/>
      <c r="P28" s="656"/>
      <c r="Q28" s="657"/>
      <c r="R28" s="658">
        <v>13279</v>
      </c>
      <c r="S28" s="659"/>
      <c r="T28" s="659"/>
      <c r="U28" s="659"/>
      <c r="V28" s="659"/>
      <c r="W28" s="659"/>
      <c r="X28" s="659"/>
      <c r="Y28" s="660"/>
      <c r="Z28" s="684">
        <v>0</v>
      </c>
      <c r="AA28" s="684"/>
      <c r="AB28" s="684"/>
      <c r="AC28" s="684"/>
      <c r="AD28" s="685">
        <v>13279</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299</v>
      </c>
      <c r="CE28" s="656"/>
      <c r="CF28" s="656"/>
      <c r="CG28" s="656"/>
      <c r="CH28" s="656"/>
      <c r="CI28" s="656"/>
      <c r="CJ28" s="656"/>
      <c r="CK28" s="656"/>
      <c r="CL28" s="656"/>
      <c r="CM28" s="656"/>
      <c r="CN28" s="656"/>
      <c r="CO28" s="656"/>
      <c r="CP28" s="656"/>
      <c r="CQ28" s="657"/>
      <c r="CR28" s="658">
        <v>5376002</v>
      </c>
      <c r="CS28" s="659"/>
      <c r="CT28" s="659"/>
      <c r="CU28" s="659"/>
      <c r="CV28" s="659"/>
      <c r="CW28" s="659"/>
      <c r="CX28" s="659"/>
      <c r="CY28" s="660"/>
      <c r="CZ28" s="661">
        <v>9.1999999999999993</v>
      </c>
      <c r="DA28" s="670"/>
      <c r="DB28" s="670"/>
      <c r="DC28" s="671"/>
      <c r="DD28" s="664">
        <v>5299105</v>
      </c>
      <c r="DE28" s="659"/>
      <c r="DF28" s="659"/>
      <c r="DG28" s="659"/>
      <c r="DH28" s="659"/>
      <c r="DI28" s="659"/>
      <c r="DJ28" s="659"/>
      <c r="DK28" s="660"/>
      <c r="DL28" s="664">
        <v>4645811</v>
      </c>
      <c r="DM28" s="659"/>
      <c r="DN28" s="659"/>
      <c r="DO28" s="659"/>
      <c r="DP28" s="659"/>
      <c r="DQ28" s="659"/>
      <c r="DR28" s="659"/>
      <c r="DS28" s="659"/>
      <c r="DT28" s="659"/>
      <c r="DU28" s="659"/>
      <c r="DV28" s="660"/>
      <c r="DW28" s="661">
        <v>15.6</v>
      </c>
      <c r="DX28" s="670"/>
      <c r="DY28" s="670"/>
      <c r="DZ28" s="670"/>
      <c r="EA28" s="670"/>
      <c r="EB28" s="670"/>
      <c r="EC28" s="689"/>
    </row>
    <row r="29" spans="2:133" ht="11.25" customHeight="1" x14ac:dyDescent="0.15">
      <c r="B29" s="655" t="s">
        <v>300</v>
      </c>
      <c r="C29" s="656"/>
      <c r="D29" s="656"/>
      <c r="E29" s="656"/>
      <c r="F29" s="656"/>
      <c r="G29" s="656"/>
      <c r="H29" s="656"/>
      <c r="I29" s="656"/>
      <c r="J29" s="656"/>
      <c r="K29" s="656"/>
      <c r="L29" s="656"/>
      <c r="M29" s="656"/>
      <c r="N29" s="656"/>
      <c r="O29" s="656"/>
      <c r="P29" s="656"/>
      <c r="Q29" s="657"/>
      <c r="R29" s="658">
        <v>413039</v>
      </c>
      <c r="S29" s="659"/>
      <c r="T29" s="659"/>
      <c r="U29" s="659"/>
      <c r="V29" s="659"/>
      <c r="W29" s="659"/>
      <c r="X29" s="659"/>
      <c r="Y29" s="660"/>
      <c r="Z29" s="684">
        <v>0.7</v>
      </c>
      <c r="AA29" s="684"/>
      <c r="AB29" s="684"/>
      <c r="AC29" s="684"/>
      <c r="AD29" s="685">
        <v>35061</v>
      </c>
      <c r="AE29" s="685"/>
      <c r="AF29" s="685"/>
      <c r="AG29" s="685"/>
      <c r="AH29" s="685"/>
      <c r="AI29" s="685"/>
      <c r="AJ29" s="685"/>
      <c r="AK29" s="685"/>
      <c r="AL29" s="661">
        <v>0.1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2"/>
      <c r="CD29" s="678" t="s">
        <v>301</v>
      </c>
      <c r="CE29" s="679"/>
      <c r="CF29" s="655" t="s">
        <v>70</v>
      </c>
      <c r="CG29" s="656"/>
      <c r="CH29" s="656"/>
      <c r="CI29" s="656"/>
      <c r="CJ29" s="656"/>
      <c r="CK29" s="656"/>
      <c r="CL29" s="656"/>
      <c r="CM29" s="656"/>
      <c r="CN29" s="656"/>
      <c r="CO29" s="656"/>
      <c r="CP29" s="656"/>
      <c r="CQ29" s="657"/>
      <c r="CR29" s="658">
        <v>5376002</v>
      </c>
      <c r="CS29" s="668"/>
      <c r="CT29" s="668"/>
      <c r="CU29" s="668"/>
      <c r="CV29" s="668"/>
      <c r="CW29" s="668"/>
      <c r="CX29" s="668"/>
      <c r="CY29" s="669"/>
      <c r="CZ29" s="661">
        <v>9.1999999999999993</v>
      </c>
      <c r="DA29" s="670"/>
      <c r="DB29" s="670"/>
      <c r="DC29" s="671"/>
      <c r="DD29" s="664">
        <v>5299105</v>
      </c>
      <c r="DE29" s="668"/>
      <c r="DF29" s="668"/>
      <c r="DG29" s="668"/>
      <c r="DH29" s="668"/>
      <c r="DI29" s="668"/>
      <c r="DJ29" s="668"/>
      <c r="DK29" s="669"/>
      <c r="DL29" s="664">
        <v>4645811</v>
      </c>
      <c r="DM29" s="668"/>
      <c r="DN29" s="668"/>
      <c r="DO29" s="668"/>
      <c r="DP29" s="668"/>
      <c r="DQ29" s="668"/>
      <c r="DR29" s="668"/>
      <c r="DS29" s="668"/>
      <c r="DT29" s="668"/>
      <c r="DU29" s="668"/>
      <c r="DV29" s="669"/>
      <c r="DW29" s="661">
        <v>15.6</v>
      </c>
      <c r="DX29" s="670"/>
      <c r="DY29" s="670"/>
      <c r="DZ29" s="670"/>
      <c r="EA29" s="670"/>
      <c r="EB29" s="670"/>
      <c r="EC29" s="689"/>
    </row>
    <row r="30" spans="2:133" ht="11.25" customHeight="1" x14ac:dyDescent="0.15">
      <c r="B30" s="655" t="s">
        <v>302</v>
      </c>
      <c r="C30" s="656"/>
      <c r="D30" s="656"/>
      <c r="E30" s="656"/>
      <c r="F30" s="656"/>
      <c r="G30" s="656"/>
      <c r="H30" s="656"/>
      <c r="I30" s="656"/>
      <c r="J30" s="656"/>
      <c r="K30" s="656"/>
      <c r="L30" s="656"/>
      <c r="M30" s="656"/>
      <c r="N30" s="656"/>
      <c r="O30" s="656"/>
      <c r="P30" s="656"/>
      <c r="Q30" s="657"/>
      <c r="R30" s="658">
        <v>405619</v>
      </c>
      <c r="S30" s="659"/>
      <c r="T30" s="659"/>
      <c r="U30" s="659"/>
      <c r="V30" s="659"/>
      <c r="W30" s="659"/>
      <c r="X30" s="659"/>
      <c r="Y30" s="660"/>
      <c r="Z30" s="684">
        <v>0.7</v>
      </c>
      <c r="AA30" s="684"/>
      <c r="AB30" s="684"/>
      <c r="AC30" s="684"/>
      <c r="AD30" s="685">
        <v>71567</v>
      </c>
      <c r="AE30" s="685"/>
      <c r="AF30" s="685"/>
      <c r="AG30" s="685"/>
      <c r="AH30" s="685"/>
      <c r="AI30" s="685"/>
      <c r="AJ30" s="685"/>
      <c r="AK30" s="685"/>
      <c r="AL30" s="661">
        <v>0.3</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8"/>
      <c r="BI30" s="728"/>
      <c r="BJ30" s="728"/>
      <c r="BK30" s="728"/>
      <c r="BL30" s="728"/>
      <c r="BM30" s="728"/>
      <c r="BN30" s="728"/>
      <c r="BO30" s="728"/>
      <c r="BP30" s="728"/>
      <c r="BQ30" s="729"/>
      <c r="BR30" s="711" t="s">
        <v>304</v>
      </c>
      <c r="BS30" s="728"/>
      <c r="BT30" s="728"/>
      <c r="BU30" s="728"/>
      <c r="BV30" s="728"/>
      <c r="BW30" s="728"/>
      <c r="BX30" s="728"/>
      <c r="BY30" s="728"/>
      <c r="BZ30" s="728"/>
      <c r="CA30" s="728"/>
      <c r="CB30" s="729"/>
      <c r="CD30" s="680"/>
      <c r="CE30" s="681"/>
      <c r="CF30" s="655" t="s">
        <v>305</v>
      </c>
      <c r="CG30" s="656"/>
      <c r="CH30" s="656"/>
      <c r="CI30" s="656"/>
      <c r="CJ30" s="656"/>
      <c r="CK30" s="656"/>
      <c r="CL30" s="656"/>
      <c r="CM30" s="656"/>
      <c r="CN30" s="656"/>
      <c r="CO30" s="656"/>
      <c r="CP30" s="656"/>
      <c r="CQ30" s="657"/>
      <c r="CR30" s="658">
        <v>5251030</v>
      </c>
      <c r="CS30" s="659"/>
      <c r="CT30" s="659"/>
      <c r="CU30" s="659"/>
      <c r="CV30" s="659"/>
      <c r="CW30" s="659"/>
      <c r="CX30" s="659"/>
      <c r="CY30" s="660"/>
      <c r="CZ30" s="661">
        <v>9</v>
      </c>
      <c r="DA30" s="670"/>
      <c r="DB30" s="670"/>
      <c r="DC30" s="671"/>
      <c r="DD30" s="664">
        <v>5174134</v>
      </c>
      <c r="DE30" s="659"/>
      <c r="DF30" s="659"/>
      <c r="DG30" s="659"/>
      <c r="DH30" s="659"/>
      <c r="DI30" s="659"/>
      <c r="DJ30" s="659"/>
      <c r="DK30" s="660"/>
      <c r="DL30" s="664">
        <v>4520840</v>
      </c>
      <c r="DM30" s="659"/>
      <c r="DN30" s="659"/>
      <c r="DO30" s="659"/>
      <c r="DP30" s="659"/>
      <c r="DQ30" s="659"/>
      <c r="DR30" s="659"/>
      <c r="DS30" s="659"/>
      <c r="DT30" s="659"/>
      <c r="DU30" s="659"/>
      <c r="DV30" s="660"/>
      <c r="DW30" s="661">
        <v>15.2</v>
      </c>
      <c r="DX30" s="670"/>
      <c r="DY30" s="670"/>
      <c r="DZ30" s="670"/>
      <c r="EA30" s="670"/>
      <c r="EB30" s="670"/>
      <c r="EC30" s="689"/>
    </row>
    <row r="31" spans="2:133" ht="11.25" customHeight="1" x14ac:dyDescent="0.15">
      <c r="B31" s="655" t="s">
        <v>306</v>
      </c>
      <c r="C31" s="656"/>
      <c r="D31" s="656"/>
      <c r="E31" s="656"/>
      <c r="F31" s="656"/>
      <c r="G31" s="656"/>
      <c r="H31" s="656"/>
      <c r="I31" s="656"/>
      <c r="J31" s="656"/>
      <c r="K31" s="656"/>
      <c r="L31" s="656"/>
      <c r="M31" s="656"/>
      <c r="N31" s="656"/>
      <c r="O31" s="656"/>
      <c r="P31" s="656"/>
      <c r="Q31" s="657"/>
      <c r="R31" s="658">
        <v>140049</v>
      </c>
      <c r="S31" s="659"/>
      <c r="T31" s="659"/>
      <c r="U31" s="659"/>
      <c r="V31" s="659"/>
      <c r="W31" s="659"/>
      <c r="X31" s="659"/>
      <c r="Y31" s="660"/>
      <c r="Z31" s="684">
        <v>0.2</v>
      </c>
      <c r="AA31" s="684"/>
      <c r="AB31" s="684"/>
      <c r="AC31" s="684"/>
      <c r="AD31" s="685" t="s">
        <v>128</v>
      </c>
      <c r="AE31" s="685"/>
      <c r="AF31" s="685"/>
      <c r="AG31" s="685"/>
      <c r="AH31" s="685"/>
      <c r="AI31" s="685"/>
      <c r="AJ31" s="685"/>
      <c r="AK31" s="685"/>
      <c r="AL31" s="661" t="s">
        <v>128</v>
      </c>
      <c r="AM31" s="662"/>
      <c r="AN31" s="662"/>
      <c r="AO31" s="686"/>
      <c r="AP31" s="723" t="s">
        <v>307</v>
      </c>
      <c r="AQ31" s="724"/>
      <c r="AR31" s="724"/>
      <c r="AS31" s="724"/>
      <c r="AT31" s="725" t="s">
        <v>308</v>
      </c>
      <c r="AU31" s="356"/>
      <c r="AV31" s="356"/>
      <c r="AW31" s="356"/>
      <c r="AX31" s="708" t="s">
        <v>185</v>
      </c>
      <c r="AY31" s="709"/>
      <c r="AZ31" s="709"/>
      <c r="BA31" s="709"/>
      <c r="BB31" s="709"/>
      <c r="BC31" s="709"/>
      <c r="BD31" s="709"/>
      <c r="BE31" s="709"/>
      <c r="BF31" s="710"/>
      <c r="BG31" s="718">
        <v>99.1</v>
      </c>
      <c r="BH31" s="719"/>
      <c r="BI31" s="719"/>
      <c r="BJ31" s="719"/>
      <c r="BK31" s="719"/>
      <c r="BL31" s="719"/>
      <c r="BM31" s="720">
        <v>97.2</v>
      </c>
      <c r="BN31" s="719"/>
      <c r="BO31" s="719"/>
      <c r="BP31" s="719"/>
      <c r="BQ31" s="721"/>
      <c r="BR31" s="718">
        <v>98.8</v>
      </c>
      <c r="BS31" s="719"/>
      <c r="BT31" s="719"/>
      <c r="BU31" s="719"/>
      <c r="BV31" s="719"/>
      <c r="BW31" s="719"/>
      <c r="BX31" s="720">
        <v>96.8</v>
      </c>
      <c r="BY31" s="719"/>
      <c r="BZ31" s="719"/>
      <c r="CA31" s="719"/>
      <c r="CB31" s="721"/>
      <c r="CD31" s="680"/>
      <c r="CE31" s="681"/>
      <c r="CF31" s="655" t="s">
        <v>309</v>
      </c>
      <c r="CG31" s="656"/>
      <c r="CH31" s="656"/>
      <c r="CI31" s="656"/>
      <c r="CJ31" s="656"/>
      <c r="CK31" s="656"/>
      <c r="CL31" s="656"/>
      <c r="CM31" s="656"/>
      <c r="CN31" s="656"/>
      <c r="CO31" s="656"/>
      <c r="CP31" s="656"/>
      <c r="CQ31" s="657"/>
      <c r="CR31" s="658">
        <v>124972</v>
      </c>
      <c r="CS31" s="668"/>
      <c r="CT31" s="668"/>
      <c r="CU31" s="668"/>
      <c r="CV31" s="668"/>
      <c r="CW31" s="668"/>
      <c r="CX31" s="668"/>
      <c r="CY31" s="669"/>
      <c r="CZ31" s="661">
        <v>0.2</v>
      </c>
      <c r="DA31" s="670"/>
      <c r="DB31" s="670"/>
      <c r="DC31" s="671"/>
      <c r="DD31" s="664">
        <v>124971</v>
      </c>
      <c r="DE31" s="668"/>
      <c r="DF31" s="668"/>
      <c r="DG31" s="668"/>
      <c r="DH31" s="668"/>
      <c r="DI31" s="668"/>
      <c r="DJ31" s="668"/>
      <c r="DK31" s="669"/>
      <c r="DL31" s="664">
        <v>124971</v>
      </c>
      <c r="DM31" s="668"/>
      <c r="DN31" s="668"/>
      <c r="DO31" s="668"/>
      <c r="DP31" s="668"/>
      <c r="DQ31" s="668"/>
      <c r="DR31" s="668"/>
      <c r="DS31" s="668"/>
      <c r="DT31" s="668"/>
      <c r="DU31" s="668"/>
      <c r="DV31" s="669"/>
      <c r="DW31" s="661">
        <v>0.4</v>
      </c>
      <c r="DX31" s="670"/>
      <c r="DY31" s="670"/>
      <c r="DZ31" s="670"/>
      <c r="EA31" s="670"/>
      <c r="EB31" s="670"/>
      <c r="EC31" s="689"/>
    </row>
    <row r="32" spans="2:133" ht="11.25" customHeight="1" x14ac:dyDescent="0.15">
      <c r="B32" s="655" t="s">
        <v>310</v>
      </c>
      <c r="C32" s="656"/>
      <c r="D32" s="656"/>
      <c r="E32" s="656"/>
      <c r="F32" s="656"/>
      <c r="G32" s="656"/>
      <c r="H32" s="656"/>
      <c r="I32" s="656"/>
      <c r="J32" s="656"/>
      <c r="K32" s="656"/>
      <c r="L32" s="656"/>
      <c r="M32" s="656"/>
      <c r="N32" s="656"/>
      <c r="O32" s="656"/>
      <c r="P32" s="656"/>
      <c r="Q32" s="657"/>
      <c r="R32" s="658">
        <v>9997467</v>
      </c>
      <c r="S32" s="659"/>
      <c r="T32" s="659"/>
      <c r="U32" s="659"/>
      <c r="V32" s="659"/>
      <c r="W32" s="659"/>
      <c r="X32" s="659"/>
      <c r="Y32" s="660"/>
      <c r="Z32" s="684">
        <v>16.2</v>
      </c>
      <c r="AA32" s="684"/>
      <c r="AB32" s="684"/>
      <c r="AC32" s="684"/>
      <c r="AD32" s="685" t="s">
        <v>128</v>
      </c>
      <c r="AE32" s="685"/>
      <c r="AF32" s="685"/>
      <c r="AG32" s="685"/>
      <c r="AH32" s="685"/>
      <c r="AI32" s="685"/>
      <c r="AJ32" s="685"/>
      <c r="AK32" s="685"/>
      <c r="AL32" s="661" t="s">
        <v>128</v>
      </c>
      <c r="AM32" s="662"/>
      <c r="AN32" s="662"/>
      <c r="AO32" s="686"/>
      <c r="AP32" s="695"/>
      <c r="AQ32" s="696"/>
      <c r="AR32" s="696"/>
      <c r="AS32" s="696"/>
      <c r="AT32" s="726"/>
      <c r="AU32" s="211" t="s">
        <v>311</v>
      </c>
      <c r="AX32" s="655" t="s">
        <v>312</v>
      </c>
      <c r="AY32" s="656"/>
      <c r="AZ32" s="656"/>
      <c r="BA32" s="656"/>
      <c r="BB32" s="656"/>
      <c r="BC32" s="656"/>
      <c r="BD32" s="656"/>
      <c r="BE32" s="656"/>
      <c r="BF32" s="657"/>
      <c r="BG32" s="722">
        <v>99.2</v>
      </c>
      <c r="BH32" s="668"/>
      <c r="BI32" s="668"/>
      <c r="BJ32" s="668"/>
      <c r="BK32" s="668"/>
      <c r="BL32" s="668"/>
      <c r="BM32" s="662">
        <v>98.1</v>
      </c>
      <c r="BN32" s="668"/>
      <c r="BO32" s="668"/>
      <c r="BP32" s="668"/>
      <c r="BQ32" s="693"/>
      <c r="BR32" s="722">
        <v>99.1</v>
      </c>
      <c r="BS32" s="668"/>
      <c r="BT32" s="668"/>
      <c r="BU32" s="668"/>
      <c r="BV32" s="668"/>
      <c r="BW32" s="668"/>
      <c r="BX32" s="662">
        <v>97.8</v>
      </c>
      <c r="BY32" s="668"/>
      <c r="BZ32" s="668"/>
      <c r="CA32" s="668"/>
      <c r="CB32" s="693"/>
      <c r="CD32" s="682"/>
      <c r="CE32" s="683"/>
      <c r="CF32" s="655" t="s">
        <v>313</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89"/>
    </row>
    <row r="33" spans="2:133" ht="11.25" customHeight="1" x14ac:dyDescent="0.15">
      <c r="B33" s="715" t="s">
        <v>314</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697"/>
      <c r="AQ33" s="698"/>
      <c r="AR33" s="698"/>
      <c r="AS33" s="698"/>
      <c r="AT33" s="727"/>
      <c r="AU33" s="355"/>
      <c r="AV33" s="355"/>
      <c r="AW33" s="355"/>
      <c r="AX33" s="635" t="s">
        <v>315</v>
      </c>
      <c r="AY33" s="636"/>
      <c r="AZ33" s="636"/>
      <c r="BA33" s="636"/>
      <c r="BB33" s="636"/>
      <c r="BC33" s="636"/>
      <c r="BD33" s="636"/>
      <c r="BE33" s="636"/>
      <c r="BF33" s="637"/>
      <c r="BG33" s="714">
        <v>98.8</v>
      </c>
      <c r="BH33" s="639"/>
      <c r="BI33" s="639"/>
      <c r="BJ33" s="639"/>
      <c r="BK33" s="639"/>
      <c r="BL33" s="639"/>
      <c r="BM33" s="676">
        <v>96.2</v>
      </c>
      <c r="BN33" s="639"/>
      <c r="BO33" s="639"/>
      <c r="BP33" s="639"/>
      <c r="BQ33" s="687"/>
      <c r="BR33" s="714">
        <v>98.3</v>
      </c>
      <c r="BS33" s="639"/>
      <c r="BT33" s="639"/>
      <c r="BU33" s="639"/>
      <c r="BV33" s="639"/>
      <c r="BW33" s="639"/>
      <c r="BX33" s="676">
        <v>95.7</v>
      </c>
      <c r="BY33" s="639"/>
      <c r="BZ33" s="639"/>
      <c r="CA33" s="639"/>
      <c r="CB33" s="687"/>
      <c r="CD33" s="655" t="s">
        <v>316</v>
      </c>
      <c r="CE33" s="656"/>
      <c r="CF33" s="656"/>
      <c r="CG33" s="656"/>
      <c r="CH33" s="656"/>
      <c r="CI33" s="656"/>
      <c r="CJ33" s="656"/>
      <c r="CK33" s="656"/>
      <c r="CL33" s="656"/>
      <c r="CM33" s="656"/>
      <c r="CN33" s="656"/>
      <c r="CO33" s="656"/>
      <c r="CP33" s="656"/>
      <c r="CQ33" s="657"/>
      <c r="CR33" s="658">
        <v>24558480</v>
      </c>
      <c r="CS33" s="668"/>
      <c r="CT33" s="668"/>
      <c r="CU33" s="668"/>
      <c r="CV33" s="668"/>
      <c r="CW33" s="668"/>
      <c r="CX33" s="668"/>
      <c r="CY33" s="669"/>
      <c r="CZ33" s="661">
        <v>41.9</v>
      </c>
      <c r="DA33" s="670"/>
      <c r="DB33" s="670"/>
      <c r="DC33" s="671"/>
      <c r="DD33" s="664">
        <v>17173006</v>
      </c>
      <c r="DE33" s="668"/>
      <c r="DF33" s="668"/>
      <c r="DG33" s="668"/>
      <c r="DH33" s="668"/>
      <c r="DI33" s="668"/>
      <c r="DJ33" s="668"/>
      <c r="DK33" s="669"/>
      <c r="DL33" s="664">
        <v>10512338</v>
      </c>
      <c r="DM33" s="668"/>
      <c r="DN33" s="668"/>
      <c r="DO33" s="668"/>
      <c r="DP33" s="668"/>
      <c r="DQ33" s="668"/>
      <c r="DR33" s="668"/>
      <c r="DS33" s="668"/>
      <c r="DT33" s="668"/>
      <c r="DU33" s="668"/>
      <c r="DV33" s="669"/>
      <c r="DW33" s="661">
        <v>35.4</v>
      </c>
      <c r="DX33" s="670"/>
      <c r="DY33" s="670"/>
      <c r="DZ33" s="670"/>
      <c r="EA33" s="670"/>
      <c r="EB33" s="670"/>
      <c r="EC33" s="689"/>
    </row>
    <row r="34" spans="2:133" ht="11.25" customHeight="1" x14ac:dyDescent="0.15">
      <c r="B34" s="655" t="s">
        <v>317</v>
      </c>
      <c r="C34" s="656"/>
      <c r="D34" s="656"/>
      <c r="E34" s="656"/>
      <c r="F34" s="656"/>
      <c r="G34" s="656"/>
      <c r="H34" s="656"/>
      <c r="I34" s="656"/>
      <c r="J34" s="656"/>
      <c r="K34" s="656"/>
      <c r="L34" s="656"/>
      <c r="M34" s="656"/>
      <c r="N34" s="656"/>
      <c r="O34" s="656"/>
      <c r="P34" s="656"/>
      <c r="Q34" s="657"/>
      <c r="R34" s="658">
        <v>3173351</v>
      </c>
      <c r="S34" s="659"/>
      <c r="T34" s="659"/>
      <c r="U34" s="659"/>
      <c r="V34" s="659"/>
      <c r="W34" s="659"/>
      <c r="X34" s="659"/>
      <c r="Y34" s="660"/>
      <c r="Z34" s="684">
        <v>5.0999999999999996</v>
      </c>
      <c r="AA34" s="684"/>
      <c r="AB34" s="684"/>
      <c r="AC34" s="684"/>
      <c r="AD34" s="685" t="s">
        <v>128</v>
      </c>
      <c r="AE34" s="685"/>
      <c r="AF34" s="685"/>
      <c r="AG34" s="685"/>
      <c r="AH34" s="685"/>
      <c r="AI34" s="685"/>
      <c r="AJ34" s="685"/>
      <c r="AK34" s="685"/>
      <c r="AL34" s="661" t="s">
        <v>128</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318</v>
      </c>
      <c r="CE34" s="656"/>
      <c r="CF34" s="656"/>
      <c r="CG34" s="656"/>
      <c r="CH34" s="656"/>
      <c r="CI34" s="656"/>
      <c r="CJ34" s="656"/>
      <c r="CK34" s="656"/>
      <c r="CL34" s="656"/>
      <c r="CM34" s="656"/>
      <c r="CN34" s="656"/>
      <c r="CO34" s="656"/>
      <c r="CP34" s="656"/>
      <c r="CQ34" s="657"/>
      <c r="CR34" s="658">
        <v>6499489</v>
      </c>
      <c r="CS34" s="659"/>
      <c r="CT34" s="659"/>
      <c r="CU34" s="659"/>
      <c r="CV34" s="659"/>
      <c r="CW34" s="659"/>
      <c r="CX34" s="659"/>
      <c r="CY34" s="660"/>
      <c r="CZ34" s="661">
        <v>11.1</v>
      </c>
      <c r="DA34" s="670"/>
      <c r="DB34" s="670"/>
      <c r="DC34" s="671"/>
      <c r="DD34" s="664">
        <v>4702494</v>
      </c>
      <c r="DE34" s="659"/>
      <c r="DF34" s="659"/>
      <c r="DG34" s="659"/>
      <c r="DH34" s="659"/>
      <c r="DI34" s="659"/>
      <c r="DJ34" s="659"/>
      <c r="DK34" s="660"/>
      <c r="DL34" s="664">
        <v>3617601</v>
      </c>
      <c r="DM34" s="659"/>
      <c r="DN34" s="659"/>
      <c r="DO34" s="659"/>
      <c r="DP34" s="659"/>
      <c r="DQ34" s="659"/>
      <c r="DR34" s="659"/>
      <c r="DS34" s="659"/>
      <c r="DT34" s="659"/>
      <c r="DU34" s="659"/>
      <c r="DV34" s="660"/>
      <c r="DW34" s="661">
        <v>12.2</v>
      </c>
      <c r="DX34" s="670"/>
      <c r="DY34" s="670"/>
      <c r="DZ34" s="670"/>
      <c r="EA34" s="670"/>
      <c r="EB34" s="670"/>
      <c r="EC34" s="689"/>
    </row>
    <row r="35" spans="2:133" ht="11.25" customHeight="1" x14ac:dyDescent="0.15">
      <c r="B35" s="655" t="s">
        <v>319</v>
      </c>
      <c r="C35" s="656"/>
      <c r="D35" s="656"/>
      <c r="E35" s="656"/>
      <c r="F35" s="656"/>
      <c r="G35" s="656"/>
      <c r="H35" s="656"/>
      <c r="I35" s="656"/>
      <c r="J35" s="656"/>
      <c r="K35" s="656"/>
      <c r="L35" s="656"/>
      <c r="M35" s="656"/>
      <c r="N35" s="656"/>
      <c r="O35" s="656"/>
      <c r="P35" s="656"/>
      <c r="Q35" s="657"/>
      <c r="R35" s="658">
        <v>208743</v>
      </c>
      <c r="S35" s="659"/>
      <c r="T35" s="659"/>
      <c r="U35" s="659"/>
      <c r="V35" s="659"/>
      <c r="W35" s="659"/>
      <c r="X35" s="659"/>
      <c r="Y35" s="660"/>
      <c r="Z35" s="684">
        <v>0.3</v>
      </c>
      <c r="AA35" s="684"/>
      <c r="AB35" s="684"/>
      <c r="AC35" s="684"/>
      <c r="AD35" s="685">
        <v>24063</v>
      </c>
      <c r="AE35" s="685"/>
      <c r="AF35" s="685"/>
      <c r="AG35" s="685"/>
      <c r="AH35" s="685"/>
      <c r="AI35" s="685"/>
      <c r="AJ35" s="685"/>
      <c r="AK35" s="685"/>
      <c r="AL35" s="661">
        <v>0.1</v>
      </c>
      <c r="AM35" s="662"/>
      <c r="AN35" s="662"/>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322</v>
      </c>
      <c r="CE35" s="656"/>
      <c r="CF35" s="656"/>
      <c r="CG35" s="656"/>
      <c r="CH35" s="656"/>
      <c r="CI35" s="656"/>
      <c r="CJ35" s="656"/>
      <c r="CK35" s="656"/>
      <c r="CL35" s="656"/>
      <c r="CM35" s="656"/>
      <c r="CN35" s="656"/>
      <c r="CO35" s="656"/>
      <c r="CP35" s="656"/>
      <c r="CQ35" s="657"/>
      <c r="CR35" s="658">
        <v>700464</v>
      </c>
      <c r="CS35" s="668"/>
      <c r="CT35" s="668"/>
      <c r="CU35" s="668"/>
      <c r="CV35" s="668"/>
      <c r="CW35" s="668"/>
      <c r="CX35" s="668"/>
      <c r="CY35" s="669"/>
      <c r="CZ35" s="661">
        <v>1.2</v>
      </c>
      <c r="DA35" s="670"/>
      <c r="DB35" s="670"/>
      <c r="DC35" s="671"/>
      <c r="DD35" s="664">
        <v>594413</v>
      </c>
      <c r="DE35" s="668"/>
      <c r="DF35" s="668"/>
      <c r="DG35" s="668"/>
      <c r="DH35" s="668"/>
      <c r="DI35" s="668"/>
      <c r="DJ35" s="668"/>
      <c r="DK35" s="669"/>
      <c r="DL35" s="664">
        <v>594413</v>
      </c>
      <c r="DM35" s="668"/>
      <c r="DN35" s="668"/>
      <c r="DO35" s="668"/>
      <c r="DP35" s="668"/>
      <c r="DQ35" s="668"/>
      <c r="DR35" s="668"/>
      <c r="DS35" s="668"/>
      <c r="DT35" s="668"/>
      <c r="DU35" s="668"/>
      <c r="DV35" s="669"/>
      <c r="DW35" s="661">
        <v>2</v>
      </c>
      <c r="DX35" s="670"/>
      <c r="DY35" s="670"/>
      <c r="DZ35" s="670"/>
      <c r="EA35" s="670"/>
      <c r="EB35" s="670"/>
      <c r="EC35" s="689"/>
    </row>
    <row r="36" spans="2:133" ht="11.25" customHeight="1" x14ac:dyDescent="0.15">
      <c r="B36" s="655" t="s">
        <v>323</v>
      </c>
      <c r="C36" s="656"/>
      <c r="D36" s="656"/>
      <c r="E36" s="656"/>
      <c r="F36" s="656"/>
      <c r="G36" s="656"/>
      <c r="H36" s="656"/>
      <c r="I36" s="656"/>
      <c r="J36" s="656"/>
      <c r="K36" s="656"/>
      <c r="L36" s="656"/>
      <c r="M36" s="656"/>
      <c r="N36" s="656"/>
      <c r="O36" s="656"/>
      <c r="P36" s="656"/>
      <c r="Q36" s="657"/>
      <c r="R36" s="658">
        <v>727712</v>
      </c>
      <c r="S36" s="659"/>
      <c r="T36" s="659"/>
      <c r="U36" s="659"/>
      <c r="V36" s="659"/>
      <c r="W36" s="659"/>
      <c r="X36" s="659"/>
      <c r="Y36" s="660"/>
      <c r="Z36" s="684">
        <v>1.2</v>
      </c>
      <c r="AA36" s="684"/>
      <c r="AB36" s="684"/>
      <c r="AC36" s="684"/>
      <c r="AD36" s="685" t="s">
        <v>128</v>
      </c>
      <c r="AE36" s="685"/>
      <c r="AF36" s="685"/>
      <c r="AG36" s="685"/>
      <c r="AH36" s="685"/>
      <c r="AI36" s="685"/>
      <c r="AJ36" s="685"/>
      <c r="AK36" s="685"/>
      <c r="AL36" s="661" t="s">
        <v>128</v>
      </c>
      <c r="AM36" s="662"/>
      <c r="AN36" s="662"/>
      <c r="AO36" s="686"/>
      <c r="AP36" s="216"/>
      <c r="AQ36" s="702" t="s">
        <v>324</v>
      </c>
      <c r="AR36" s="703"/>
      <c r="AS36" s="703"/>
      <c r="AT36" s="703"/>
      <c r="AU36" s="703"/>
      <c r="AV36" s="703"/>
      <c r="AW36" s="703"/>
      <c r="AX36" s="703"/>
      <c r="AY36" s="704"/>
      <c r="AZ36" s="705">
        <v>6436735</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118176</v>
      </c>
      <c r="BW36" s="706"/>
      <c r="BX36" s="706"/>
      <c r="BY36" s="706"/>
      <c r="BZ36" s="706"/>
      <c r="CA36" s="706"/>
      <c r="CB36" s="707"/>
      <c r="CD36" s="655" t="s">
        <v>326</v>
      </c>
      <c r="CE36" s="656"/>
      <c r="CF36" s="656"/>
      <c r="CG36" s="656"/>
      <c r="CH36" s="656"/>
      <c r="CI36" s="656"/>
      <c r="CJ36" s="656"/>
      <c r="CK36" s="656"/>
      <c r="CL36" s="656"/>
      <c r="CM36" s="656"/>
      <c r="CN36" s="656"/>
      <c r="CO36" s="656"/>
      <c r="CP36" s="656"/>
      <c r="CQ36" s="657"/>
      <c r="CR36" s="658">
        <v>5709587</v>
      </c>
      <c r="CS36" s="659"/>
      <c r="CT36" s="659"/>
      <c r="CU36" s="659"/>
      <c r="CV36" s="659"/>
      <c r="CW36" s="659"/>
      <c r="CX36" s="659"/>
      <c r="CY36" s="660"/>
      <c r="CZ36" s="661">
        <v>9.6999999999999993</v>
      </c>
      <c r="DA36" s="670"/>
      <c r="DB36" s="670"/>
      <c r="DC36" s="671"/>
      <c r="DD36" s="664">
        <v>4933142</v>
      </c>
      <c r="DE36" s="659"/>
      <c r="DF36" s="659"/>
      <c r="DG36" s="659"/>
      <c r="DH36" s="659"/>
      <c r="DI36" s="659"/>
      <c r="DJ36" s="659"/>
      <c r="DK36" s="660"/>
      <c r="DL36" s="664">
        <v>2831432</v>
      </c>
      <c r="DM36" s="659"/>
      <c r="DN36" s="659"/>
      <c r="DO36" s="659"/>
      <c r="DP36" s="659"/>
      <c r="DQ36" s="659"/>
      <c r="DR36" s="659"/>
      <c r="DS36" s="659"/>
      <c r="DT36" s="659"/>
      <c r="DU36" s="659"/>
      <c r="DV36" s="660"/>
      <c r="DW36" s="661">
        <v>9.5</v>
      </c>
      <c r="DX36" s="670"/>
      <c r="DY36" s="670"/>
      <c r="DZ36" s="670"/>
      <c r="EA36" s="670"/>
      <c r="EB36" s="670"/>
      <c r="EC36" s="689"/>
    </row>
    <row r="37" spans="2:133" ht="11.25" customHeight="1" x14ac:dyDescent="0.15">
      <c r="B37" s="655" t="s">
        <v>327</v>
      </c>
      <c r="C37" s="656"/>
      <c r="D37" s="656"/>
      <c r="E37" s="656"/>
      <c r="F37" s="656"/>
      <c r="G37" s="656"/>
      <c r="H37" s="656"/>
      <c r="I37" s="656"/>
      <c r="J37" s="656"/>
      <c r="K37" s="656"/>
      <c r="L37" s="656"/>
      <c r="M37" s="656"/>
      <c r="N37" s="656"/>
      <c r="O37" s="656"/>
      <c r="P37" s="656"/>
      <c r="Q37" s="657"/>
      <c r="R37" s="658">
        <v>2820446</v>
      </c>
      <c r="S37" s="659"/>
      <c r="T37" s="659"/>
      <c r="U37" s="659"/>
      <c r="V37" s="659"/>
      <c r="W37" s="659"/>
      <c r="X37" s="659"/>
      <c r="Y37" s="660"/>
      <c r="Z37" s="684">
        <v>4.5999999999999996</v>
      </c>
      <c r="AA37" s="684"/>
      <c r="AB37" s="684"/>
      <c r="AC37" s="684"/>
      <c r="AD37" s="685" t="s">
        <v>128</v>
      </c>
      <c r="AE37" s="685"/>
      <c r="AF37" s="685"/>
      <c r="AG37" s="685"/>
      <c r="AH37" s="685"/>
      <c r="AI37" s="685"/>
      <c r="AJ37" s="685"/>
      <c r="AK37" s="685"/>
      <c r="AL37" s="661" t="s">
        <v>128</v>
      </c>
      <c r="AM37" s="662"/>
      <c r="AN37" s="662"/>
      <c r="AO37" s="686"/>
      <c r="AQ37" s="690" t="s">
        <v>328</v>
      </c>
      <c r="AR37" s="691"/>
      <c r="AS37" s="691"/>
      <c r="AT37" s="691"/>
      <c r="AU37" s="691"/>
      <c r="AV37" s="691"/>
      <c r="AW37" s="691"/>
      <c r="AX37" s="691"/>
      <c r="AY37" s="692"/>
      <c r="AZ37" s="658">
        <v>1480011</v>
      </c>
      <c r="BA37" s="659"/>
      <c r="BB37" s="659"/>
      <c r="BC37" s="659"/>
      <c r="BD37" s="668"/>
      <c r="BE37" s="668"/>
      <c r="BF37" s="693"/>
      <c r="BG37" s="655" t="s">
        <v>329</v>
      </c>
      <c r="BH37" s="656"/>
      <c r="BI37" s="656"/>
      <c r="BJ37" s="656"/>
      <c r="BK37" s="656"/>
      <c r="BL37" s="656"/>
      <c r="BM37" s="656"/>
      <c r="BN37" s="656"/>
      <c r="BO37" s="656"/>
      <c r="BP37" s="656"/>
      <c r="BQ37" s="656"/>
      <c r="BR37" s="656"/>
      <c r="BS37" s="656"/>
      <c r="BT37" s="656"/>
      <c r="BU37" s="657"/>
      <c r="BV37" s="658">
        <v>1085109</v>
      </c>
      <c r="BW37" s="659"/>
      <c r="BX37" s="659"/>
      <c r="BY37" s="659"/>
      <c r="BZ37" s="659"/>
      <c r="CA37" s="659"/>
      <c r="CB37" s="694"/>
      <c r="CD37" s="655" t="s">
        <v>330</v>
      </c>
      <c r="CE37" s="656"/>
      <c r="CF37" s="656"/>
      <c r="CG37" s="656"/>
      <c r="CH37" s="656"/>
      <c r="CI37" s="656"/>
      <c r="CJ37" s="656"/>
      <c r="CK37" s="656"/>
      <c r="CL37" s="656"/>
      <c r="CM37" s="656"/>
      <c r="CN37" s="656"/>
      <c r="CO37" s="656"/>
      <c r="CP37" s="656"/>
      <c r="CQ37" s="657"/>
      <c r="CR37" s="658">
        <v>1596950</v>
      </c>
      <c r="CS37" s="668"/>
      <c r="CT37" s="668"/>
      <c r="CU37" s="668"/>
      <c r="CV37" s="668"/>
      <c r="CW37" s="668"/>
      <c r="CX37" s="668"/>
      <c r="CY37" s="669"/>
      <c r="CZ37" s="661">
        <v>2.7</v>
      </c>
      <c r="DA37" s="670"/>
      <c r="DB37" s="670"/>
      <c r="DC37" s="671"/>
      <c r="DD37" s="664">
        <v>1593029</v>
      </c>
      <c r="DE37" s="668"/>
      <c r="DF37" s="668"/>
      <c r="DG37" s="668"/>
      <c r="DH37" s="668"/>
      <c r="DI37" s="668"/>
      <c r="DJ37" s="668"/>
      <c r="DK37" s="669"/>
      <c r="DL37" s="664">
        <v>1144666</v>
      </c>
      <c r="DM37" s="668"/>
      <c r="DN37" s="668"/>
      <c r="DO37" s="668"/>
      <c r="DP37" s="668"/>
      <c r="DQ37" s="668"/>
      <c r="DR37" s="668"/>
      <c r="DS37" s="668"/>
      <c r="DT37" s="668"/>
      <c r="DU37" s="668"/>
      <c r="DV37" s="669"/>
      <c r="DW37" s="661">
        <v>3.9</v>
      </c>
      <c r="DX37" s="670"/>
      <c r="DY37" s="670"/>
      <c r="DZ37" s="670"/>
      <c r="EA37" s="670"/>
      <c r="EB37" s="670"/>
      <c r="EC37" s="689"/>
    </row>
    <row r="38" spans="2:133" ht="11.25" customHeight="1" x14ac:dyDescent="0.15">
      <c r="B38" s="655" t="s">
        <v>331</v>
      </c>
      <c r="C38" s="656"/>
      <c r="D38" s="656"/>
      <c r="E38" s="656"/>
      <c r="F38" s="656"/>
      <c r="G38" s="656"/>
      <c r="H38" s="656"/>
      <c r="I38" s="656"/>
      <c r="J38" s="656"/>
      <c r="K38" s="656"/>
      <c r="L38" s="656"/>
      <c r="M38" s="656"/>
      <c r="N38" s="656"/>
      <c r="O38" s="656"/>
      <c r="P38" s="656"/>
      <c r="Q38" s="657"/>
      <c r="R38" s="658">
        <v>4003666</v>
      </c>
      <c r="S38" s="659"/>
      <c r="T38" s="659"/>
      <c r="U38" s="659"/>
      <c r="V38" s="659"/>
      <c r="W38" s="659"/>
      <c r="X38" s="659"/>
      <c r="Y38" s="660"/>
      <c r="Z38" s="684">
        <v>6.5</v>
      </c>
      <c r="AA38" s="684"/>
      <c r="AB38" s="684"/>
      <c r="AC38" s="684"/>
      <c r="AD38" s="685" t="s">
        <v>128</v>
      </c>
      <c r="AE38" s="685"/>
      <c r="AF38" s="685"/>
      <c r="AG38" s="685"/>
      <c r="AH38" s="685"/>
      <c r="AI38" s="685"/>
      <c r="AJ38" s="685"/>
      <c r="AK38" s="685"/>
      <c r="AL38" s="661" t="s">
        <v>128</v>
      </c>
      <c r="AM38" s="662"/>
      <c r="AN38" s="662"/>
      <c r="AO38" s="686"/>
      <c r="AQ38" s="690" t="s">
        <v>332</v>
      </c>
      <c r="AR38" s="691"/>
      <c r="AS38" s="691"/>
      <c r="AT38" s="691"/>
      <c r="AU38" s="691"/>
      <c r="AV38" s="691"/>
      <c r="AW38" s="691"/>
      <c r="AX38" s="691"/>
      <c r="AY38" s="692"/>
      <c r="AZ38" s="658">
        <v>818066</v>
      </c>
      <c r="BA38" s="659"/>
      <c r="BB38" s="659"/>
      <c r="BC38" s="659"/>
      <c r="BD38" s="668"/>
      <c r="BE38" s="668"/>
      <c r="BF38" s="693"/>
      <c r="BG38" s="655" t="s">
        <v>333</v>
      </c>
      <c r="BH38" s="656"/>
      <c r="BI38" s="656"/>
      <c r="BJ38" s="656"/>
      <c r="BK38" s="656"/>
      <c r="BL38" s="656"/>
      <c r="BM38" s="656"/>
      <c r="BN38" s="656"/>
      <c r="BO38" s="656"/>
      <c r="BP38" s="656"/>
      <c r="BQ38" s="656"/>
      <c r="BR38" s="656"/>
      <c r="BS38" s="656"/>
      <c r="BT38" s="656"/>
      <c r="BU38" s="657"/>
      <c r="BV38" s="658">
        <v>13201</v>
      </c>
      <c r="BW38" s="659"/>
      <c r="BX38" s="659"/>
      <c r="BY38" s="659"/>
      <c r="BZ38" s="659"/>
      <c r="CA38" s="659"/>
      <c r="CB38" s="694"/>
      <c r="CD38" s="655" t="s">
        <v>334</v>
      </c>
      <c r="CE38" s="656"/>
      <c r="CF38" s="656"/>
      <c r="CG38" s="656"/>
      <c r="CH38" s="656"/>
      <c r="CI38" s="656"/>
      <c r="CJ38" s="656"/>
      <c r="CK38" s="656"/>
      <c r="CL38" s="656"/>
      <c r="CM38" s="656"/>
      <c r="CN38" s="656"/>
      <c r="CO38" s="656"/>
      <c r="CP38" s="656"/>
      <c r="CQ38" s="657"/>
      <c r="CR38" s="658">
        <v>4144371</v>
      </c>
      <c r="CS38" s="659"/>
      <c r="CT38" s="659"/>
      <c r="CU38" s="659"/>
      <c r="CV38" s="659"/>
      <c r="CW38" s="659"/>
      <c r="CX38" s="659"/>
      <c r="CY38" s="660"/>
      <c r="CZ38" s="661">
        <v>7.1</v>
      </c>
      <c r="DA38" s="670"/>
      <c r="DB38" s="670"/>
      <c r="DC38" s="671"/>
      <c r="DD38" s="664">
        <v>3001025</v>
      </c>
      <c r="DE38" s="659"/>
      <c r="DF38" s="659"/>
      <c r="DG38" s="659"/>
      <c r="DH38" s="659"/>
      <c r="DI38" s="659"/>
      <c r="DJ38" s="659"/>
      <c r="DK38" s="660"/>
      <c r="DL38" s="664">
        <v>2559652</v>
      </c>
      <c r="DM38" s="659"/>
      <c r="DN38" s="659"/>
      <c r="DO38" s="659"/>
      <c r="DP38" s="659"/>
      <c r="DQ38" s="659"/>
      <c r="DR38" s="659"/>
      <c r="DS38" s="659"/>
      <c r="DT38" s="659"/>
      <c r="DU38" s="659"/>
      <c r="DV38" s="660"/>
      <c r="DW38" s="661">
        <v>8.6</v>
      </c>
      <c r="DX38" s="670"/>
      <c r="DY38" s="670"/>
      <c r="DZ38" s="670"/>
      <c r="EA38" s="670"/>
      <c r="EB38" s="670"/>
      <c r="EC38" s="689"/>
    </row>
    <row r="39" spans="2:133" ht="11.25" customHeight="1" x14ac:dyDescent="0.15">
      <c r="B39" s="655" t="s">
        <v>335</v>
      </c>
      <c r="C39" s="656"/>
      <c r="D39" s="656"/>
      <c r="E39" s="656"/>
      <c r="F39" s="656"/>
      <c r="G39" s="656"/>
      <c r="H39" s="656"/>
      <c r="I39" s="656"/>
      <c r="J39" s="656"/>
      <c r="K39" s="656"/>
      <c r="L39" s="656"/>
      <c r="M39" s="656"/>
      <c r="N39" s="656"/>
      <c r="O39" s="656"/>
      <c r="P39" s="656"/>
      <c r="Q39" s="657"/>
      <c r="R39" s="658">
        <v>4417497</v>
      </c>
      <c r="S39" s="659"/>
      <c r="T39" s="659"/>
      <c r="U39" s="659"/>
      <c r="V39" s="659"/>
      <c r="W39" s="659"/>
      <c r="X39" s="659"/>
      <c r="Y39" s="660"/>
      <c r="Z39" s="684">
        <v>7.1</v>
      </c>
      <c r="AA39" s="684"/>
      <c r="AB39" s="684"/>
      <c r="AC39" s="684"/>
      <c r="AD39" s="685">
        <v>169</v>
      </c>
      <c r="AE39" s="685"/>
      <c r="AF39" s="685"/>
      <c r="AG39" s="685"/>
      <c r="AH39" s="685"/>
      <c r="AI39" s="685"/>
      <c r="AJ39" s="685"/>
      <c r="AK39" s="685"/>
      <c r="AL39" s="661">
        <v>0</v>
      </c>
      <c r="AM39" s="662"/>
      <c r="AN39" s="662"/>
      <c r="AO39" s="686"/>
      <c r="AQ39" s="690" t="s">
        <v>336</v>
      </c>
      <c r="AR39" s="691"/>
      <c r="AS39" s="691"/>
      <c r="AT39" s="691"/>
      <c r="AU39" s="691"/>
      <c r="AV39" s="691"/>
      <c r="AW39" s="691"/>
      <c r="AX39" s="691"/>
      <c r="AY39" s="692"/>
      <c r="AZ39" s="658">
        <v>78307</v>
      </c>
      <c r="BA39" s="659"/>
      <c r="BB39" s="659"/>
      <c r="BC39" s="659"/>
      <c r="BD39" s="668"/>
      <c r="BE39" s="668"/>
      <c r="BF39" s="693"/>
      <c r="BG39" s="655" t="s">
        <v>337</v>
      </c>
      <c r="BH39" s="656"/>
      <c r="BI39" s="656"/>
      <c r="BJ39" s="656"/>
      <c r="BK39" s="656"/>
      <c r="BL39" s="656"/>
      <c r="BM39" s="656"/>
      <c r="BN39" s="656"/>
      <c r="BO39" s="656"/>
      <c r="BP39" s="656"/>
      <c r="BQ39" s="656"/>
      <c r="BR39" s="656"/>
      <c r="BS39" s="656"/>
      <c r="BT39" s="656"/>
      <c r="BU39" s="657"/>
      <c r="BV39" s="658">
        <v>20264</v>
      </c>
      <c r="BW39" s="659"/>
      <c r="BX39" s="659"/>
      <c r="BY39" s="659"/>
      <c r="BZ39" s="659"/>
      <c r="CA39" s="659"/>
      <c r="CB39" s="694"/>
      <c r="CD39" s="655" t="s">
        <v>338</v>
      </c>
      <c r="CE39" s="656"/>
      <c r="CF39" s="656"/>
      <c r="CG39" s="656"/>
      <c r="CH39" s="656"/>
      <c r="CI39" s="656"/>
      <c r="CJ39" s="656"/>
      <c r="CK39" s="656"/>
      <c r="CL39" s="656"/>
      <c r="CM39" s="656"/>
      <c r="CN39" s="656"/>
      <c r="CO39" s="656"/>
      <c r="CP39" s="656"/>
      <c r="CQ39" s="657"/>
      <c r="CR39" s="658">
        <v>3905074</v>
      </c>
      <c r="CS39" s="668"/>
      <c r="CT39" s="668"/>
      <c r="CU39" s="668"/>
      <c r="CV39" s="668"/>
      <c r="CW39" s="668"/>
      <c r="CX39" s="668"/>
      <c r="CY39" s="669"/>
      <c r="CZ39" s="661">
        <v>6.7</v>
      </c>
      <c r="DA39" s="670"/>
      <c r="DB39" s="670"/>
      <c r="DC39" s="671"/>
      <c r="DD39" s="664">
        <v>2920744</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89"/>
    </row>
    <row r="40" spans="2:133" ht="11.25" customHeight="1" x14ac:dyDescent="0.15">
      <c r="B40" s="655" t="s">
        <v>339</v>
      </c>
      <c r="C40" s="656"/>
      <c r="D40" s="656"/>
      <c r="E40" s="656"/>
      <c r="F40" s="656"/>
      <c r="G40" s="656"/>
      <c r="H40" s="656"/>
      <c r="I40" s="656"/>
      <c r="J40" s="656"/>
      <c r="K40" s="656"/>
      <c r="L40" s="656"/>
      <c r="M40" s="656"/>
      <c r="N40" s="656"/>
      <c r="O40" s="656"/>
      <c r="P40" s="656"/>
      <c r="Q40" s="657"/>
      <c r="R40" s="658">
        <v>5773600</v>
      </c>
      <c r="S40" s="659"/>
      <c r="T40" s="659"/>
      <c r="U40" s="659"/>
      <c r="V40" s="659"/>
      <c r="W40" s="659"/>
      <c r="X40" s="659"/>
      <c r="Y40" s="660"/>
      <c r="Z40" s="684">
        <v>9.3000000000000007</v>
      </c>
      <c r="AA40" s="684"/>
      <c r="AB40" s="684"/>
      <c r="AC40" s="684"/>
      <c r="AD40" s="685" t="s">
        <v>128</v>
      </c>
      <c r="AE40" s="685"/>
      <c r="AF40" s="685"/>
      <c r="AG40" s="685"/>
      <c r="AH40" s="685"/>
      <c r="AI40" s="685"/>
      <c r="AJ40" s="685"/>
      <c r="AK40" s="685"/>
      <c r="AL40" s="661" t="s">
        <v>128</v>
      </c>
      <c r="AM40" s="662"/>
      <c r="AN40" s="662"/>
      <c r="AO40" s="686"/>
      <c r="AQ40" s="690" t="s">
        <v>340</v>
      </c>
      <c r="AR40" s="691"/>
      <c r="AS40" s="691"/>
      <c r="AT40" s="691"/>
      <c r="AU40" s="691"/>
      <c r="AV40" s="691"/>
      <c r="AW40" s="691"/>
      <c r="AX40" s="691"/>
      <c r="AY40" s="692"/>
      <c r="AZ40" s="658">
        <v>67719</v>
      </c>
      <c r="BA40" s="659"/>
      <c r="BB40" s="659"/>
      <c r="BC40" s="659"/>
      <c r="BD40" s="668"/>
      <c r="BE40" s="668"/>
      <c r="BF40" s="693"/>
      <c r="BG40" s="695" t="s">
        <v>341</v>
      </c>
      <c r="BH40" s="696"/>
      <c r="BI40" s="696"/>
      <c r="BJ40" s="696"/>
      <c r="BK40" s="696"/>
      <c r="BL40" s="359"/>
      <c r="BM40" s="656" t="s">
        <v>342</v>
      </c>
      <c r="BN40" s="656"/>
      <c r="BO40" s="656"/>
      <c r="BP40" s="656"/>
      <c r="BQ40" s="656"/>
      <c r="BR40" s="656"/>
      <c r="BS40" s="656"/>
      <c r="BT40" s="656"/>
      <c r="BU40" s="657"/>
      <c r="BV40" s="658">
        <v>97</v>
      </c>
      <c r="BW40" s="659"/>
      <c r="BX40" s="659"/>
      <c r="BY40" s="659"/>
      <c r="BZ40" s="659"/>
      <c r="CA40" s="659"/>
      <c r="CB40" s="694"/>
      <c r="CD40" s="655" t="s">
        <v>343</v>
      </c>
      <c r="CE40" s="656"/>
      <c r="CF40" s="656"/>
      <c r="CG40" s="656"/>
      <c r="CH40" s="656"/>
      <c r="CI40" s="656"/>
      <c r="CJ40" s="656"/>
      <c r="CK40" s="656"/>
      <c r="CL40" s="656"/>
      <c r="CM40" s="656"/>
      <c r="CN40" s="656"/>
      <c r="CO40" s="656"/>
      <c r="CP40" s="656"/>
      <c r="CQ40" s="657"/>
      <c r="CR40" s="658">
        <v>3599495</v>
      </c>
      <c r="CS40" s="659"/>
      <c r="CT40" s="659"/>
      <c r="CU40" s="659"/>
      <c r="CV40" s="659"/>
      <c r="CW40" s="659"/>
      <c r="CX40" s="659"/>
      <c r="CY40" s="660"/>
      <c r="CZ40" s="661">
        <v>6.1</v>
      </c>
      <c r="DA40" s="670"/>
      <c r="DB40" s="670"/>
      <c r="DC40" s="671"/>
      <c r="DD40" s="664">
        <v>1021188</v>
      </c>
      <c r="DE40" s="659"/>
      <c r="DF40" s="659"/>
      <c r="DG40" s="659"/>
      <c r="DH40" s="659"/>
      <c r="DI40" s="659"/>
      <c r="DJ40" s="659"/>
      <c r="DK40" s="660"/>
      <c r="DL40" s="664">
        <v>909240</v>
      </c>
      <c r="DM40" s="659"/>
      <c r="DN40" s="659"/>
      <c r="DO40" s="659"/>
      <c r="DP40" s="659"/>
      <c r="DQ40" s="659"/>
      <c r="DR40" s="659"/>
      <c r="DS40" s="659"/>
      <c r="DT40" s="659"/>
      <c r="DU40" s="659"/>
      <c r="DV40" s="660"/>
      <c r="DW40" s="661">
        <v>3.1</v>
      </c>
      <c r="DX40" s="670"/>
      <c r="DY40" s="670"/>
      <c r="DZ40" s="670"/>
      <c r="EA40" s="670"/>
      <c r="EB40" s="670"/>
      <c r="EC40" s="689"/>
    </row>
    <row r="41" spans="2:133" ht="11.25" customHeight="1" x14ac:dyDescent="0.15">
      <c r="B41" s="655" t="s">
        <v>344</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0" t="s">
        <v>345</v>
      </c>
      <c r="AR41" s="691"/>
      <c r="AS41" s="691"/>
      <c r="AT41" s="691"/>
      <c r="AU41" s="691"/>
      <c r="AV41" s="691"/>
      <c r="AW41" s="691"/>
      <c r="AX41" s="691"/>
      <c r="AY41" s="692"/>
      <c r="AZ41" s="658">
        <v>713261</v>
      </c>
      <c r="BA41" s="659"/>
      <c r="BB41" s="659"/>
      <c r="BC41" s="659"/>
      <c r="BD41" s="668"/>
      <c r="BE41" s="668"/>
      <c r="BF41" s="693"/>
      <c r="BG41" s="695"/>
      <c r="BH41" s="696"/>
      <c r="BI41" s="696"/>
      <c r="BJ41" s="696"/>
      <c r="BK41" s="696"/>
      <c r="BL41" s="359"/>
      <c r="BM41" s="656" t="s">
        <v>346</v>
      </c>
      <c r="BN41" s="656"/>
      <c r="BO41" s="656"/>
      <c r="BP41" s="656"/>
      <c r="BQ41" s="656"/>
      <c r="BR41" s="656"/>
      <c r="BS41" s="656"/>
      <c r="BT41" s="656"/>
      <c r="BU41" s="657"/>
      <c r="BV41" s="658" t="s">
        <v>128</v>
      </c>
      <c r="BW41" s="659"/>
      <c r="BX41" s="659"/>
      <c r="BY41" s="659"/>
      <c r="BZ41" s="659"/>
      <c r="CA41" s="659"/>
      <c r="CB41" s="694"/>
      <c r="CD41" s="655" t="s">
        <v>347</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348</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99" t="s">
        <v>349</v>
      </c>
      <c r="AR42" s="700"/>
      <c r="AS42" s="700"/>
      <c r="AT42" s="700"/>
      <c r="AU42" s="700"/>
      <c r="AV42" s="700"/>
      <c r="AW42" s="700"/>
      <c r="AX42" s="700"/>
      <c r="AY42" s="701"/>
      <c r="AZ42" s="638">
        <v>3279371</v>
      </c>
      <c r="BA42" s="672"/>
      <c r="BB42" s="672"/>
      <c r="BC42" s="672"/>
      <c r="BD42" s="639"/>
      <c r="BE42" s="639"/>
      <c r="BF42" s="687"/>
      <c r="BG42" s="697"/>
      <c r="BH42" s="698"/>
      <c r="BI42" s="698"/>
      <c r="BJ42" s="698"/>
      <c r="BK42" s="698"/>
      <c r="BL42" s="357"/>
      <c r="BM42" s="636" t="s">
        <v>350</v>
      </c>
      <c r="BN42" s="636"/>
      <c r="BO42" s="636"/>
      <c r="BP42" s="636"/>
      <c r="BQ42" s="636"/>
      <c r="BR42" s="636"/>
      <c r="BS42" s="636"/>
      <c r="BT42" s="636"/>
      <c r="BU42" s="637"/>
      <c r="BV42" s="638">
        <v>345</v>
      </c>
      <c r="BW42" s="672"/>
      <c r="BX42" s="672"/>
      <c r="BY42" s="672"/>
      <c r="BZ42" s="672"/>
      <c r="CA42" s="672"/>
      <c r="CB42" s="688"/>
      <c r="CD42" s="655" t="s">
        <v>351</v>
      </c>
      <c r="CE42" s="656"/>
      <c r="CF42" s="656"/>
      <c r="CG42" s="656"/>
      <c r="CH42" s="656"/>
      <c r="CI42" s="656"/>
      <c r="CJ42" s="656"/>
      <c r="CK42" s="656"/>
      <c r="CL42" s="656"/>
      <c r="CM42" s="656"/>
      <c r="CN42" s="656"/>
      <c r="CO42" s="656"/>
      <c r="CP42" s="656"/>
      <c r="CQ42" s="657"/>
      <c r="CR42" s="658">
        <v>11813132</v>
      </c>
      <c r="CS42" s="668"/>
      <c r="CT42" s="668"/>
      <c r="CU42" s="668"/>
      <c r="CV42" s="668"/>
      <c r="CW42" s="668"/>
      <c r="CX42" s="668"/>
      <c r="CY42" s="669"/>
      <c r="CZ42" s="661">
        <v>20.2</v>
      </c>
      <c r="DA42" s="670"/>
      <c r="DB42" s="670"/>
      <c r="DC42" s="671"/>
      <c r="DD42" s="664">
        <v>3310806</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352</v>
      </c>
      <c r="C43" s="656"/>
      <c r="D43" s="656"/>
      <c r="E43" s="656"/>
      <c r="F43" s="656"/>
      <c r="G43" s="656"/>
      <c r="H43" s="656"/>
      <c r="I43" s="656"/>
      <c r="J43" s="656"/>
      <c r="K43" s="656"/>
      <c r="L43" s="656"/>
      <c r="M43" s="656"/>
      <c r="N43" s="656"/>
      <c r="O43" s="656"/>
      <c r="P43" s="656"/>
      <c r="Q43" s="657"/>
      <c r="R43" s="658">
        <v>1544500</v>
      </c>
      <c r="S43" s="659"/>
      <c r="T43" s="659"/>
      <c r="U43" s="659"/>
      <c r="V43" s="659"/>
      <c r="W43" s="659"/>
      <c r="X43" s="659"/>
      <c r="Y43" s="660"/>
      <c r="Z43" s="684">
        <v>2.5</v>
      </c>
      <c r="AA43" s="684"/>
      <c r="AB43" s="684"/>
      <c r="AC43" s="684"/>
      <c r="AD43" s="685" t="s">
        <v>128</v>
      </c>
      <c r="AE43" s="685"/>
      <c r="AF43" s="685"/>
      <c r="AG43" s="685"/>
      <c r="AH43" s="685"/>
      <c r="AI43" s="685"/>
      <c r="AJ43" s="685"/>
      <c r="AK43" s="685"/>
      <c r="AL43" s="661" t="s">
        <v>128</v>
      </c>
      <c r="AM43" s="662"/>
      <c r="AN43" s="662"/>
      <c r="AO43" s="686"/>
      <c r="CD43" s="655" t="s">
        <v>353</v>
      </c>
      <c r="CE43" s="656"/>
      <c r="CF43" s="656"/>
      <c r="CG43" s="656"/>
      <c r="CH43" s="656"/>
      <c r="CI43" s="656"/>
      <c r="CJ43" s="656"/>
      <c r="CK43" s="656"/>
      <c r="CL43" s="656"/>
      <c r="CM43" s="656"/>
      <c r="CN43" s="656"/>
      <c r="CO43" s="656"/>
      <c r="CP43" s="656"/>
      <c r="CQ43" s="657"/>
      <c r="CR43" s="658">
        <v>94510</v>
      </c>
      <c r="CS43" s="668"/>
      <c r="CT43" s="668"/>
      <c r="CU43" s="668"/>
      <c r="CV43" s="668"/>
      <c r="CW43" s="668"/>
      <c r="CX43" s="668"/>
      <c r="CY43" s="669"/>
      <c r="CZ43" s="661">
        <v>0.2</v>
      </c>
      <c r="DA43" s="670"/>
      <c r="DB43" s="670"/>
      <c r="DC43" s="671"/>
      <c r="DD43" s="664">
        <v>94510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354</v>
      </c>
      <c r="C44" s="636"/>
      <c r="D44" s="636"/>
      <c r="E44" s="636"/>
      <c r="F44" s="636"/>
      <c r="G44" s="636"/>
      <c r="H44" s="636"/>
      <c r="I44" s="636"/>
      <c r="J44" s="636"/>
      <c r="K44" s="636"/>
      <c r="L44" s="636"/>
      <c r="M44" s="636"/>
      <c r="N44" s="636"/>
      <c r="O44" s="636"/>
      <c r="P44" s="636"/>
      <c r="Q44" s="637"/>
      <c r="R44" s="638">
        <v>61847219</v>
      </c>
      <c r="S44" s="672"/>
      <c r="T44" s="672"/>
      <c r="U44" s="672"/>
      <c r="V44" s="672"/>
      <c r="W44" s="672"/>
      <c r="X44" s="672"/>
      <c r="Y44" s="673"/>
      <c r="Z44" s="674">
        <v>100</v>
      </c>
      <c r="AA44" s="674"/>
      <c r="AB44" s="674"/>
      <c r="AC44" s="674"/>
      <c r="AD44" s="675">
        <v>28181898</v>
      </c>
      <c r="AE44" s="675"/>
      <c r="AF44" s="675"/>
      <c r="AG44" s="675"/>
      <c r="AH44" s="675"/>
      <c r="AI44" s="675"/>
      <c r="AJ44" s="675"/>
      <c r="AK44" s="675"/>
      <c r="AL44" s="641">
        <v>100</v>
      </c>
      <c r="AM44" s="676"/>
      <c r="AN44" s="676"/>
      <c r="AO44" s="677"/>
      <c r="CD44" s="678" t="s">
        <v>301</v>
      </c>
      <c r="CE44" s="679"/>
      <c r="CF44" s="655" t="s">
        <v>355</v>
      </c>
      <c r="CG44" s="656"/>
      <c r="CH44" s="656"/>
      <c r="CI44" s="656"/>
      <c r="CJ44" s="656"/>
      <c r="CK44" s="656"/>
      <c r="CL44" s="656"/>
      <c r="CM44" s="656"/>
      <c r="CN44" s="656"/>
      <c r="CO44" s="656"/>
      <c r="CP44" s="656"/>
      <c r="CQ44" s="657"/>
      <c r="CR44" s="658">
        <v>8711329</v>
      </c>
      <c r="CS44" s="659"/>
      <c r="CT44" s="659"/>
      <c r="CU44" s="659"/>
      <c r="CV44" s="659"/>
      <c r="CW44" s="659"/>
      <c r="CX44" s="659"/>
      <c r="CY44" s="660"/>
      <c r="CZ44" s="661">
        <v>14.9</v>
      </c>
      <c r="DA44" s="662"/>
      <c r="DB44" s="662"/>
      <c r="DC44" s="663"/>
      <c r="DD44" s="664">
        <v>2755818</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356</v>
      </c>
      <c r="CG45" s="656"/>
      <c r="CH45" s="656"/>
      <c r="CI45" s="656"/>
      <c r="CJ45" s="656"/>
      <c r="CK45" s="656"/>
      <c r="CL45" s="656"/>
      <c r="CM45" s="656"/>
      <c r="CN45" s="656"/>
      <c r="CO45" s="656"/>
      <c r="CP45" s="656"/>
      <c r="CQ45" s="657"/>
      <c r="CR45" s="658">
        <v>4173708</v>
      </c>
      <c r="CS45" s="668"/>
      <c r="CT45" s="668"/>
      <c r="CU45" s="668"/>
      <c r="CV45" s="668"/>
      <c r="CW45" s="668"/>
      <c r="CX45" s="668"/>
      <c r="CY45" s="669"/>
      <c r="CZ45" s="661">
        <v>7.1</v>
      </c>
      <c r="DA45" s="670"/>
      <c r="DB45" s="670"/>
      <c r="DC45" s="671"/>
      <c r="DD45" s="664">
        <v>1392086</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357</v>
      </c>
      <c r="CD46" s="680"/>
      <c r="CE46" s="681"/>
      <c r="CF46" s="655" t="s">
        <v>358</v>
      </c>
      <c r="CG46" s="656"/>
      <c r="CH46" s="656"/>
      <c r="CI46" s="656"/>
      <c r="CJ46" s="656"/>
      <c r="CK46" s="656"/>
      <c r="CL46" s="656"/>
      <c r="CM46" s="656"/>
      <c r="CN46" s="656"/>
      <c r="CO46" s="656"/>
      <c r="CP46" s="656"/>
      <c r="CQ46" s="657"/>
      <c r="CR46" s="658">
        <v>4340501</v>
      </c>
      <c r="CS46" s="659"/>
      <c r="CT46" s="659"/>
      <c r="CU46" s="659"/>
      <c r="CV46" s="659"/>
      <c r="CW46" s="659"/>
      <c r="CX46" s="659"/>
      <c r="CY46" s="660"/>
      <c r="CZ46" s="661">
        <v>7.4</v>
      </c>
      <c r="DA46" s="662"/>
      <c r="DB46" s="662"/>
      <c r="DC46" s="663"/>
      <c r="DD46" s="664">
        <v>1331246</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359</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360</v>
      </c>
      <c r="CG47" s="656"/>
      <c r="CH47" s="656"/>
      <c r="CI47" s="656"/>
      <c r="CJ47" s="656"/>
      <c r="CK47" s="656"/>
      <c r="CL47" s="656"/>
      <c r="CM47" s="656"/>
      <c r="CN47" s="656"/>
      <c r="CO47" s="656"/>
      <c r="CP47" s="656"/>
      <c r="CQ47" s="657"/>
      <c r="CR47" s="658">
        <v>3101803</v>
      </c>
      <c r="CS47" s="668"/>
      <c r="CT47" s="668"/>
      <c r="CU47" s="668"/>
      <c r="CV47" s="668"/>
      <c r="CW47" s="668"/>
      <c r="CX47" s="668"/>
      <c r="CY47" s="669"/>
      <c r="CZ47" s="661">
        <v>5.3</v>
      </c>
      <c r="DA47" s="670"/>
      <c r="DB47" s="670"/>
      <c r="DC47" s="671"/>
      <c r="DD47" s="664">
        <v>554988</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361</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362</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363</v>
      </c>
      <c r="CE49" s="636"/>
      <c r="CF49" s="636"/>
      <c r="CG49" s="636"/>
      <c r="CH49" s="636"/>
      <c r="CI49" s="636"/>
      <c r="CJ49" s="636"/>
      <c r="CK49" s="636"/>
      <c r="CL49" s="636"/>
      <c r="CM49" s="636"/>
      <c r="CN49" s="636"/>
      <c r="CO49" s="636"/>
      <c r="CP49" s="636"/>
      <c r="CQ49" s="637"/>
      <c r="CR49" s="638">
        <v>58587429</v>
      </c>
      <c r="CS49" s="639"/>
      <c r="CT49" s="639"/>
      <c r="CU49" s="639"/>
      <c r="CV49" s="639"/>
      <c r="CW49" s="639"/>
      <c r="CX49" s="639"/>
      <c r="CY49" s="640"/>
      <c r="CZ49" s="641">
        <v>100</v>
      </c>
      <c r="DA49" s="642"/>
      <c r="DB49" s="642"/>
      <c r="DC49" s="643"/>
      <c r="DD49" s="644">
        <v>34537306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dRRp2BCNAViszGCp15AP8soQO+zDlmIvRJa3dG9126rvDE/JT8TUAggdiU+sYLUTwi4K+lk58VnRWpIfkXpP2Q==" saltValue="hSPSdrjt2nk+tXAGkmT3D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I105" zoomScaleNormal="100" zoomScaleSheetLayoutView="70" workbookViewId="0">
      <selection activeCell="CA123" sqref="CA123:CE12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364</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365</v>
      </c>
      <c r="DK2" s="1124"/>
      <c r="DL2" s="1124"/>
      <c r="DM2" s="1124"/>
      <c r="DN2" s="1124"/>
      <c r="DO2" s="1125"/>
      <c r="DP2" s="219"/>
      <c r="DQ2" s="1123" t="s">
        <v>366</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93" t="s">
        <v>368</v>
      </c>
      <c r="BR4" s="793"/>
      <c r="BS4" s="793"/>
      <c r="BT4" s="793"/>
      <c r="BU4" s="793"/>
      <c r="BV4" s="793"/>
      <c r="BW4" s="793"/>
      <c r="BX4" s="793"/>
      <c r="BY4" s="793"/>
      <c r="BZ4" s="793"/>
      <c r="CA4" s="793"/>
      <c r="CB4" s="793"/>
      <c r="CC4" s="793"/>
      <c r="CD4" s="793"/>
      <c r="CE4" s="793"/>
      <c r="CF4" s="793"/>
      <c r="CG4" s="793"/>
      <c r="CH4" s="793"/>
      <c r="CI4" s="793"/>
      <c r="CJ4" s="793"/>
      <c r="CK4" s="793"/>
      <c r="CL4" s="793"/>
      <c r="CM4" s="793"/>
      <c r="CN4" s="793"/>
      <c r="CO4" s="793"/>
      <c r="CP4" s="793"/>
      <c r="CQ4" s="793"/>
      <c r="CR4" s="793"/>
      <c r="CS4" s="793"/>
      <c r="CT4" s="793"/>
      <c r="CU4" s="793"/>
      <c r="CV4" s="793"/>
      <c r="CW4" s="793"/>
      <c r="CX4" s="793"/>
      <c r="CY4" s="793"/>
      <c r="CZ4" s="793"/>
      <c r="DA4" s="793"/>
      <c r="DB4" s="793"/>
      <c r="DC4" s="793"/>
      <c r="DD4" s="793"/>
      <c r="DE4" s="793"/>
      <c r="DF4" s="793"/>
      <c r="DG4" s="793"/>
      <c r="DH4" s="793"/>
      <c r="DI4" s="793"/>
      <c r="DJ4" s="793"/>
      <c r="DK4" s="793"/>
      <c r="DL4" s="793"/>
      <c r="DM4" s="793"/>
      <c r="DN4" s="793"/>
      <c r="DO4" s="793"/>
      <c r="DP4" s="793"/>
      <c r="DQ4" s="793"/>
      <c r="DR4" s="793"/>
      <c r="DS4" s="793"/>
      <c r="DT4" s="793"/>
      <c r="DU4" s="793"/>
      <c r="DV4" s="793"/>
      <c r="DW4" s="793"/>
      <c r="DX4" s="793"/>
      <c r="DY4" s="793"/>
      <c r="DZ4" s="793"/>
      <c r="EA4" s="225"/>
    </row>
    <row r="5" spans="1:131" s="226" customFormat="1" ht="26.25" customHeight="1" x14ac:dyDescent="0.15">
      <c r="A5" s="1027" t="s">
        <v>369</v>
      </c>
      <c r="B5" s="1028"/>
      <c r="C5" s="1028"/>
      <c r="D5" s="1028"/>
      <c r="E5" s="1028"/>
      <c r="F5" s="1028"/>
      <c r="G5" s="1028"/>
      <c r="H5" s="1028"/>
      <c r="I5" s="1028"/>
      <c r="J5" s="1028"/>
      <c r="K5" s="1028"/>
      <c r="L5" s="1028"/>
      <c r="M5" s="1028"/>
      <c r="N5" s="1028"/>
      <c r="O5" s="1028"/>
      <c r="P5" s="1029"/>
      <c r="Q5" s="1033" t="s">
        <v>370</v>
      </c>
      <c r="R5" s="1034"/>
      <c r="S5" s="1034"/>
      <c r="T5" s="1034"/>
      <c r="U5" s="1035"/>
      <c r="V5" s="1033" t="s">
        <v>371</v>
      </c>
      <c r="W5" s="1034"/>
      <c r="X5" s="1034"/>
      <c r="Y5" s="1034"/>
      <c r="Z5" s="1035"/>
      <c r="AA5" s="1033" t="s">
        <v>372</v>
      </c>
      <c r="AB5" s="1034"/>
      <c r="AC5" s="1034"/>
      <c r="AD5" s="1034"/>
      <c r="AE5" s="1034"/>
      <c r="AF5" s="1126" t="s">
        <v>373</v>
      </c>
      <c r="AG5" s="1034"/>
      <c r="AH5" s="1034"/>
      <c r="AI5" s="1034"/>
      <c r="AJ5" s="1047"/>
      <c r="AK5" s="1034" t="s">
        <v>374</v>
      </c>
      <c r="AL5" s="1034"/>
      <c r="AM5" s="1034"/>
      <c r="AN5" s="1034"/>
      <c r="AO5" s="1035"/>
      <c r="AP5" s="1033" t="s">
        <v>375</v>
      </c>
      <c r="AQ5" s="1034"/>
      <c r="AR5" s="1034"/>
      <c r="AS5" s="1034"/>
      <c r="AT5" s="1035"/>
      <c r="AU5" s="1033" t="s">
        <v>376</v>
      </c>
      <c r="AV5" s="1034"/>
      <c r="AW5" s="1034"/>
      <c r="AX5" s="1034"/>
      <c r="AY5" s="1047"/>
      <c r="AZ5" s="223"/>
      <c r="BA5" s="223"/>
      <c r="BB5" s="223"/>
      <c r="BC5" s="223"/>
      <c r="BD5" s="223"/>
      <c r="BE5" s="224"/>
      <c r="BF5" s="224"/>
      <c r="BG5" s="224"/>
      <c r="BH5" s="224"/>
      <c r="BI5" s="224"/>
      <c r="BJ5" s="224"/>
      <c r="BK5" s="224"/>
      <c r="BL5" s="224"/>
      <c r="BM5" s="224"/>
      <c r="BN5" s="224"/>
      <c r="BO5" s="224"/>
      <c r="BP5" s="224"/>
      <c r="BQ5" s="1027" t="s">
        <v>377</v>
      </c>
      <c r="BR5" s="1028"/>
      <c r="BS5" s="1028"/>
      <c r="BT5" s="1028"/>
      <c r="BU5" s="1028"/>
      <c r="BV5" s="1028"/>
      <c r="BW5" s="1028"/>
      <c r="BX5" s="1028"/>
      <c r="BY5" s="1028"/>
      <c r="BZ5" s="1028"/>
      <c r="CA5" s="1028"/>
      <c r="CB5" s="1028"/>
      <c r="CC5" s="1028"/>
      <c r="CD5" s="1028"/>
      <c r="CE5" s="1028"/>
      <c r="CF5" s="1028"/>
      <c r="CG5" s="1029"/>
      <c r="CH5" s="1033" t="s">
        <v>378</v>
      </c>
      <c r="CI5" s="1034"/>
      <c r="CJ5" s="1034"/>
      <c r="CK5" s="1034"/>
      <c r="CL5" s="1035"/>
      <c r="CM5" s="1033" t="s">
        <v>379</v>
      </c>
      <c r="CN5" s="1034"/>
      <c r="CO5" s="1034"/>
      <c r="CP5" s="1034"/>
      <c r="CQ5" s="1035"/>
      <c r="CR5" s="1033" t="s">
        <v>380</v>
      </c>
      <c r="CS5" s="1034"/>
      <c r="CT5" s="1034"/>
      <c r="CU5" s="1034"/>
      <c r="CV5" s="1035"/>
      <c r="CW5" s="1033" t="s">
        <v>381</v>
      </c>
      <c r="CX5" s="1034"/>
      <c r="CY5" s="1034"/>
      <c r="CZ5" s="1034"/>
      <c r="DA5" s="1035"/>
      <c r="DB5" s="1033" t="s">
        <v>382</v>
      </c>
      <c r="DC5" s="1034"/>
      <c r="DD5" s="1034"/>
      <c r="DE5" s="1034"/>
      <c r="DF5" s="1035"/>
      <c r="DG5" s="1116" t="s">
        <v>383</v>
      </c>
      <c r="DH5" s="1117"/>
      <c r="DI5" s="1117"/>
      <c r="DJ5" s="1117"/>
      <c r="DK5" s="1118"/>
      <c r="DL5" s="1116" t="s">
        <v>384</v>
      </c>
      <c r="DM5" s="1117"/>
      <c r="DN5" s="1117"/>
      <c r="DO5" s="1117"/>
      <c r="DP5" s="1118"/>
      <c r="DQ5" s="1033" t="s">
        <v>385</v>
      </c>
      <c r="DR5" s="1034"/>
      <c r="DS5" s="1034"/>
      <c r="DT5" s="1034"/>
      <c r="DU5" s="1035"/>
      <c r="DV5" s="1033" t="s">
        <v>376</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386</v>
      </c>
      <c r="C7" s="1080"/>
      <c r="D7" s="1080"/>
      <c r="E7" s="1080"/>
      <c r="F7" s="1080"/>
      <c r="G7" s="1080"/>
      <c r="H7" s="1080"/>
      <c r="I7" s="1080"/>
      <c r="J7" s="1080"/>
      <c r="K7" s="1080"/>
      <c r="L7" s="1080"/>
      <c r="M7" s="1080"/>
      <c r="N7" s="1080"/>
      <c r="O7" s="1080"/>
      <c r="P7" s="1081"/>
      <c r="Q7" s="1134">
        <v>61522</v>
      </c>
      <c r="R7" s="1135"/>
      <c r="S7" s="1135"/>
      <c r="T7" s="1135"/>
      <c r="U7" s="1135"/>
      <c r="V7" s="1135">
        <v>58262</v>
      </c>
      <c r="W7" s="1135"/>
      <c r="X7" s="1135"/>
      <c r="Y7" s="1135"/>
      <c r="Z7" s="1135"/>
      <c r="AA7" s="1135">
        <f>Q7-V7</f>
        <v>3260</v>
      </c>
      <c r="AB7" s="1135"/>
      <c r="AC7" s="1135"/>
      <c r="AD7" s="1135"/>
      <c r="AE7" s="1136"/>
      <c r="AF7" s="1137">
        <v>1554</v>
      </c>
      <c r="AG7" s="1138"/>
      <c r="AH7" s="1138"/>
      <c r="AI7" s="1138"/>
      <c r="AJ7" s="1139"/>
      <c r="AK7" s="1140">
        <v>2819</v>
      </c>
      <c r="AL7" s="1141"/>
      <c r="AM7" s="1141"/>
      <c r="AN7" s="1141"/>
      <c r="AO7" s="1141"/>
      <c r="AP7" s="1141">
        <v>46435</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586</v>
      </c>
      <c r="BT7" s="1132"/>
      <c r="BU7" s="1132"/>
      <c r="BV7" s="1132"/>
      <c r="BW7" s="1132"/>
      <c r="BX7" s="1132"/>
      <c r="BY7" s="1132"/>
      <c r="BZ7" s="1132"/>
      <c r="CA7" s="1132"/>
      <c r="CB7" s="1132"/>
      <c r="CC7" s="1132"/>
      <c r="CD7" s="1132"/>
      <c r="CE7" s="1132"/>
      <c r="CF7" s="1132"/>
      <c r="CG7" s="1144"/>
      <c r="CH7" s="1128">
        <v>-9</v>
      </c>
      <c r="CI7" s="1129"/>
      <c r="CJ7" s="1129"/>
      <c r="CK7" s="1129"/>
      <c r="CL7" s="1130"/>
      <c r="CM7" s="1128">
        <v>89</v>
      </c>
      <c r="CN7" s="1129"/>
      <c r="CO7" s="1129"/>
      <c r="CP7" s="1129"/>
      <c r="CQ7" s="1130"/>
      <c r="CR7" s="1128">
        <v>217</v>
      </c>
      <c r="CS7" s="1129"/>
      <c r="CT7" s="1129"/>
      <c r="CU7" s="1129"/>
      <c r="CV7" s="1130"/>
      <c r="CW7" s="1128" t="s">
        <v>584</v>
      </c>
      <c r="CX7" s="1129"/>
      <c r="CY7" s="1129"/>
      <c r="CZ7" s="1129"/>
      <c r="DA7" s="1130"/>
      <c r="DB7" s="1128" t="s">
        <v>584</v>
      </c>
      <c r="DC7" s="1129"/>
      <c r="DD7" s="1129"/>
      <c r="DE7" s="1129"/>
      <c r="DF7" s="1130"/>
      <c r="DG7" s="1128" t="s">
        <v>584</v>
      </c>
      <c r="DH7" s="1129"/>
      <c r="DI7" s="1129"/>
      <c r="DJ7" s="1129"/>
      <c r="DK7" s="1130"/>
      <c r="DL7" s="1128">
        <v>75</v>
      </c>
      <c r="DM7" s="1129"/>
      <c r="DN7" s="1129"/>
      <c r="DO7" s="1129"/>
      <c r="DP7" s="1130"/>
      <c r="DQ7" s="1128" t="s">
        <v>584</v>
      </c>
      <c r="DR7" s="1129"/>
      <c r="DS7" s="1129"/>
      <c r="DT7" s="1129"/>
      <c r="DU7" s="1130"/>
      <c r="DV7" s="1131"/>
      <c r="DW7" s="1132"/>
      <c r="DX7" s="1132"/>
      <c r="DY7" s="1132"/>
      <c r="DZ7" s="1133"/>
      <c r="EA7" s="225"/>
    </row>
    <row r="8" spans="1:131" s="226" customFormat="1" ht="26.25" customHeight="1" x14ac:dyDescent="0.15">
      <c r="A8" s="229">
        <v>2</v>
      </c>
      <c r="B8" s="1062" t="s">
        <v>387</v>
      </c>
      <c r="C8" s="1063"/>
      <c r="D8" s="1063"/>
      <c r="E8" s="1063"/>
      <c r="F8" s="1063"/>
      <c r="G8" s="1063"/>
      <c r="H8" s="1063"/>
      <c r="I8" s="1063"/>
      <c r="J8" s="1063"/>
      <c r="K8" s="1063"/>
      <c r="L8" s="1063"/>
      <c r="M8" s="1063"/>
      <c r="N8" s="1063"/>
      <c r="O8" s="1063"/>
      <c r="P8" s="1064"/>
      <c r="Q8" s="1070">
        <v>220</v>
      </c>
      <c r="R8" s="1071"/>
      <c r="S8" s="1071"/>
      <c r="T8" s="1071"/>
      <c r="U8" s="1071"/>
      <c r="V8" s="1071">
        <v>219</v>
      </c>
      <c r="W8" s="1071"/>
      <c r="X8" s="1071"/>
      <c r="Y8" s="1071"/>
      <c r="Z8" s="1071"/>
      <c r="AA8" s="1071">
        <f>Q8-V8</f>
        <v>1</v>
      </c>
      <c r="AB8" s="1071"/>
      <c r="AC8" s="1071"/>
      <c r="AD8" s="1071"/>
      <c r="AE8" s="1072"/>
      <c r="AF8" s="1067">
        <v>1</v>
      </c>
      <c r="AG8" s="1068"/>
      <c r="AH8" s="1068"/>
      <c r="AI8" s="1068"/>
      <c r="AJ8" s="1069"/>
      <c r="AK8" s="1112">
        <v>11</v>
      </c>
      <c r="AL8" s="1113"/>
      <c r="AM8" s="1113"/>
      <c r="AN8" s="1113"/>
      <c r="AO8" s="1113"/>
      <c r="AP8" s="1113" t="s">
        <v>584</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t="s">
        <v>388</v>
      </c>
      <c r="C9" s="1063"/>
      <c r="D9" s="1063"/>
      <c r="E9" s="1063"/>
      <c r="F9" s="1063"/>
      <c r="G9" s="1063"/>
      <c r="H9" s="1063"/>
      <c r="I9" s="1063"/>
      <c r="J9" s="1063"/>
      <c r="K9" s="1063"/>
      <c r="L9" s="1063"/>
      <c r="M9" s="1063"/>
      <c r="N9" s="1063"/>
      <c r="O9" s="1063"/>
      <c r="P9" s="1064"/>
      <c r="Q9" s="1070">
        <v>74</v>
      </c>
      <c r="R9" s="1071"/>
      <c r="S9" s="1071"/>
      <c r="T9" s="1071"/>
      <c r="U9" s="1071"/>
      <c r="V9" s="1071">
        <v>74</v>
      </c>
      <c r="W9" s="1071"/>
      <c r="X9" s="1071"/>
      <c r="Y9" s="1071"/>
      <c r="Z9" s="1071"/>
      <c r="AA9" s="1071">
        <f t="shared" ref="AA9" si="0">Q9-V9</f>
        <v>0</v>
      </c>
      <c r="AB9" s="1071"/>
      <c r="AC9" s="1071"/>
      <c r="AD9" s="1071"/>
      <c r="AE9" s="1072"/>
      <c r="AF9" s="1067">
        <v>0</v>
      </c>
      <c r="AG9" s="1068"/>
      <c r="AH9" s="1068"/>
      <c r="AI9" s="1068"/>
      <c r="AJ9" s="1069"/>
      <c r="AK9" s="1112">
        <v>64</v>
      </c>
      <c r="AL9" s="1113"/>
      <c r="AM9" s="1113"/>
      <c r="AN9" s="1113"/>
      <c r="AO9" s="1113"/>
      <c r="AP9" s="1113" t="s">
        <v>584</v>
      </c>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t="s">
        <v>389</v>
      </c>
      <c r="C10" s="1063"/>
      <c r="D10" s="1063"/>
      <c r="E10" s="1063"/>
      <c r="F10" s="1063"/>
      <c r="G10" s="1063"/>
      <c r="H10" s="1063"/>
      <c r="I10" s="1063"/>
      <c r="J10" s="1063"/>
      <c r="K10" s="1063"/>
      <c r="L10" s="1063"/>
      <c r="M10" s="1063"/>
      <c r="N10" s="1063"/>
      <c r="O10" s="1063"/>
      <c r="P10" s="1064"/>
      <c r="Q10" s="1070">
        <v>30</v>
      </c>
      <c r="R10" s="1071"/>
      <c r="S10" s="1071"/>
      <c r="T10" s="1071"/>
      <c r="U10" s="1071"/>
      <c r="V10" s="1071">
        <v>33</v>
      </c>
      <c r="W10" s="1071"/>
      <c r="X10" s="1071"/>
      <c r="Y10" s="1071"/>
      <c r="Z10" s="1071"/>
      <c r="AA10" s="1071">
        <v>-2</v>
      </c>
      <c r="AB10" s="1071"/>
      <c r="AC10" s="1071"/>
      <c r="AD10" s="1071"/>
      <c r="AE10" s="1072"/>
      <c r="AF10" s="1067">
        <v>-2</v>
      </c>
      <c r="AG10" s="1068"/>
      <c r="AH10" s="1068"/>
      <c r="AI10" s="1068"/>
      <c r="AJ10" s="1069"/>
      <c r="AK10" s="1112">
        <v>5</v>
      </c>
      <c r="AL10" s="1113"/>
      <c r="AM10" s="1113"/>
      <c r="AN10" s="1113"/>
      <c r="AO10" s="1113"/>
      <c r="AP10" s="1113" t="s">
        <v>584</v>
      </c>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390</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391</v>
      </c>
      <c r="B23" s="980" t="s">
        <v>392</v>
      </c>
      <c r="C23" s="981"/>
      <c r="D23" s="981"/>
      <c r="E23" s="981"/>
      <c r="F23" s="981"/>
      <c r="G23" s="981"/>
      <c r="H23" s="981"/>
      <c r="I23" s="981"/>
      <c r="J23" s="981"/>
      <c r="K23" s="981"/>
      <c r="L23" s="981"/>
      <c r="M23" s="981"/>
      <c r="N23" s="981"/>
      <c r="O23" s="981"/>
      <c r="P23" s="991"/>
      <c r="Q23" s="1099">
        <v>61847</v>
      </c>
      <c r="R23" s="1093"/>
      <c r="S23" s="1093"/>
      <c r="T23" s="1093"/>
      <c r="U23" s="1093"/>
      <c r="V23" s="1093">
        <v>58587</v>
      </c>
      <c r="W23" s="1093"/>
      <c r="X23" s="1093"/>
      <c r="Y23" s="1093"/>
      <c r="Z23" s="1093"/>
      <c r="AA23" s="1093">
        <f>Q23-V23</f>
        <v>3260</v>
      </c>
      <c r="AB23" s="1093"/>
      <c r="AC23" s="1093"/>
      <c r="AD23" s="1093"/>
      <c r="AE23" s="1100"/>
      <c r="AF23" s="1101">
        <v>1554</v>
      </c>
      <c r="AG23" s="1093"/>
      <c r="AH23" s="1093"/>
      <c r="AI23" s="1093"/>
      <c r="AJ23" s="1102"/>
      <c r="AK23" s="1103"/>
      <c r="AL23" s="1104"/>
      <c r="AM23" s="1104"/>
      <c r="AN23" s="1104"/>
      <c r="AO23" s="1104"/>
      <c r="AP23" s="1093">
        <v>46435</v>
      </c>
      <c r="AQ23" s="1093"/>
      <c r="AR23" s="1093"/>
      <c r="AS23" s="1093"/>
      <c r="AT23" s="1093"/>
      <c r="AU23" s="1094"/>
      <c r="AV23" s="1094"/>
      <c r="AW23" s="1094"/>
      <c r="AX23" s="1094"/>
      <c r="AY23" s="1095"/>
      <c r="AZ23" s="1096" t="s">
        <v>393</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369</v>
      </c>
      <c r="B26" s="1028"/>
      <c r="C26" s="1028"/>
      <c r="D26" s="1028"/>
      <c r="E26" s="1028"/>
      <c r="F26" s="1028"/>
      <c r="G26" s="1028"/>
      <c r="H26" s="1028"/>
      <c r="I26" s="1028"/>
      <c r="J26" s="1028"/>
      <c r="K26" s="1028"/>
      <c r="L26" s="1028"/>
      <c r="M26" s="1028"/>
      <c r="N26" s="1028"/>
      <c r="O26" s="1028"/>
      <c r="P26" s="1029"/>
      <c r="Q26" s="1033" t="s">
        <v>396</v>
      </c>
      <c r="R26" s="1034"/>
      <c r="S26" s="1034"/>
      <c r="T26" s="1034"/>
      <c r="U26" s="1035"/>
      <c r="V26" s="1033" t="s">
        <v>397</v>
      </c>
      <c r="W26" s="1034"/>
      <c r="X26" s="1034"/>
      <c r="Y26" s="1034"/>
      <c r="Z26" s="1035"/>
      <c r="AA26" s="1033" t="s">
        <v>398</v>
      </c>
      <c r="AB26" s="1034"/>
      <c r="AC26" s="1034"/>
      <c r="AD26" s="1034"/>
      <c r="AE26" s="1034"/>
      <c r="AF26" s="1087" t="s">
        <v>399</v>
      </c>
      <c r="AG26" s="1040"/>
      <c r="AH26" s="1040"/>
      <c r="AI26" s="1040"/>
      <c r="AJ26" s="1088"/>
      <c r="AK26" s="1034" t="s">
        <v>400</v>
      </c>
      <c r="AL26" s="1034"/>
      <c r="AM26" s="1034"/>
      <c r="AN26" s="1034"/>
      <c r="AO26" s="1035"/>
      <c r="AP26" s="1033" t="s">
        <v>401</v>
      </c>
      <c r="AQ26" s="1034"/>
      <c r="AR26" s="1034"/>
      <c r="AS26" s="1034"/>
      <c r="AT26" s="1035"/>
      <c r="AU26" s="1033" t="s">
        <v>402</v>
      </c>
      <c r="AV26" s="1034"/>
      <c r="AW26" s="1034"/>
      <c r="AX26" s="1034"/>
      <c r="AY26" s="1035"/>
      <c r="AZ26" s="1033" t="s">
        <v>403</v>
      </c>
      <c r="BA26" s="1034"/>
      <c r="BB26" s="1034"/>
      <c r="BC26" s="1034"/>
      <c r="BD26" s="1035"/>
      <c r="BE26" s="1033" t="s">
        <v>376</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404</v>
      </c>
      <c r="C28" s="1080"/>
      <c r="D28" s="1080"/>
      <c r="E28" s="1080"/>
      <c r="F28" s="1080"/>
      <c r="G28" s="1080"/>
      <c r="H28" s="1080"/>
      <c r="I28" s="1080"/>
      <c r="J28" s="1080"/>
      <c r="K28" s="1080"/>
      <c r="L28" s="1080"/>
      <c r="M28" s="1080"/>
      <c r="N28" s="1080"/>
      <c r="O28" s="1080"/>
      <c r="P28" s="1081"/>
      <c r="Q28" s="1082">
        <v>11236</v>
      </c>
      <c r="R28" s="1083"/>
      <c r="S28" s="1083"/>
      <c r="T28" s="1083"/>
      <c r="U28" s="1083"/>
      <c r="V28" s="1083">
        <v>11117</v>
      </c>
      <c r="W28" s="1083"/>
      <c r="X28" s="1083"/>
      <c r="Y28" s="1083"/>
      <c r="Z28" s="1083"/>
      <c r="AA28" s="1083">
        <v>120</v>
      </c>
      <c r="AB28" s="1083"/>
      <c r="AC28" s="1083"/>
      <c r="AD28" s="1083"/>
      <c r="AE28" s="1084"/>
      <c r="AF28" s="1085">
        <v>120</v>
      </c>
      <c r="AG28" s="1083"/>
      <c r="AH28" s="1083"/>
      <c r="AI28" s="1083"/>
      <c r="AJ28" s="1086"/>
      <c r="AK28" s="1074">
        <v>1743</v>
      </c>
      <c r="AL28" s="1075"/>
      <c r="AM28" s="1075"/>
      <c r="AN28" s="1075"/>
      <c r="AO28" s="1075"/>
      <c r="AP28" s="1075" t="s">
        <v>584</v>
      </c>
      <c r="AQ28" s="1075"/>
      <c r="AR28" s="1075"/>
      <c r="AS28" s="1075"/>
      <c r="AT28" s="1075"/>
      <c r="AU28" s="1075" t="s">
        <v>584</v>
      </c>
      <c r="AV28" s="1075"/>
      <c r="AW28" s="1075"/>
      <c r="AX28" s="1075"/>
      <c r="AY28" s="1075"/>
      <c r="AZ28" s="1076" t="s">
        <v>584</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405</v>
      </c>
      <c r="C29" s="1063"/>
      <c r="D29" s="1063"/>
      <c r="E29" s="1063"/>
      <c r="F29" s="1063"/>
      <c r="G29" s="1063"/>
      <c r="H29" s="1063"/>
      <c r="I29" s="1063"/>
      <c r="J29" s="1063"/>
      <c r="K29" s="1063"/>
      <c r="L29" s="1063"/>
      <c r="M29" s="1063"/>
      <c r="N29" s="1063"/>
      <c r="O29" s="1063"/>
      <c r="P29" s="1064"/>
      <c r="Q29" s="1070">
        <v>9998</v>
      </c>
      <c r="R29" s="1071"/>
      <c r="S29" s="1071"/>
      <c r="T29" s="1071"/>
      <c r="U29" s="1071"/>
      <c r="V29" s="1071">
        <v>9890</v>
      </c>
      <c r="W29" s="1071"/>
      <c r="X29" s="1071"/>
      <c r="Y29" s="1071"/>
      <c r="Z29" s="1071"/>
      <c r="AA29" s="1071">
        <f>Q29-V29</f>
        <v>108</v>
      </c>
      <c r="AB29" s="1071"/>
      <c r="AC29" s="1071"/>
      <c r="AD29" s="1071"/>
      <c r="AE29" s="1072"/>
      <c r="AF29" s="1067">
        <v>108</v>
      </c>
      <c r="AG29" s="1068"/>
      <c r="AH29" s="1068"/>
      <c r="AI29" s="1068"/>
      <c r="AJ29" s="1069"/>
      <c r="AK29" s="1015">
        <v>1496</v>
      </c>
      <c r="AL29" s="784"/>
      <c r="AM29" s="784"/>
      <c r="AN29" s="784"/>
      <c r="AO29" s="784"/>
      <c r="AP29" s="784" t="s">
        <v>584</v>
      </c>
      <c r="AQ29" s="784"/>
      <c r="AR29" s="784"/>
      <c r="AS29" s="784"/>
      <c r="AT29" s="784"/>
      <c r="AU29" s="784" t="s">
        <v>584</v>
      </c>
      <c r="AV29" s="784"/>
      <c r="AW29" s="784"/>
      <c r="AX29" s="784"/>
      <c r="AY29" s="784"/>
      <c r="AZ29" s="1073" t="s">
        <v>584</v>
      </c>
      <c r="BA29" s="1073"/>
      <c r="BB29" s="1073"/>
      <c r="BC29" s="1073"/>
      <c r="BD29" s="1073"/>
      <c r="BE29" s="1011"/>
      <c r="BF29" s="1011"/>
      <c r="BG29" s="1011"/>
      <c r="BH29" s="1011"/>
      <c r="BI29" s="1012"/>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406</v>
      </c>
      <c r="C30" s="1063"/>
      <c r="D30" s="1063"/>
      <c r="E30" s="1063"/>
      <c r="F30" s="1063"/>
      <c r="G30" s="1063"/>
      <c r="H30" s="1063"/>
      <c r="I30" s="1063"/>
      <c r="J30" s="1063"/>
      <c r="K30" s="1063"/>
      <c r="L30" s="1063"/>
      <c r="M30" s="1063"/>
      <c r="N30" s="1063"/>
      <c r="O30" s="1063"/>
      <c r="P30" s="1064"/>
      <c r="Q30" s="1070">
        <v>1261</v>
      </c>
      <c r="R30" s="1071"/>
      <c r="S30" s="1071"/>
      <c r="T30" s="1071"/>
      <c r="U30" s="1071"/>
      <c r="V30" s="1071">
        <v>1260</v>
      </c>
      <c r="W30" s="1071"/>
      <c r="X30" s="1071"/>
      <c r="Y30" s="1071"/>
      <c r="Z30" s="1071"/>
      <c r="AA30" s="1071">
        <f>Q30-V30</f>
        <v>1</v>
      </c>
      <c r="AB30" s="1071"/>
      <c r="AC30" s="1071"/>
      <c r="AD30" s="1071"/>
      <c r="AE30" s="1072"/>
      <c r="AF30" s="1067">
        <v>1</v>
      </c>
      <c r="AG30" s="1068"/>
      <c r="AH30" s="1068"/>
      <c r="AI30" s="1068"/>
      <c r="AJ30" s="1069"/>
      <c r="AK30" s="1015">
        <v>332</v>
      </c>
      <c r="AL30" s="784"/>
      <c r="AM30" s="784"/>
      <c r="AN30" s="784"/>
      <c r="AO30" s="784"/>
      <c r="AP30" s="784" t="s">
        <v>584</v>
      </c>
      <c r="AQ30" s="784"/>
      <c r="AR30" s="784"/>
      <c r="AS30" s="784"/>
      <c r="AT30" s="784"/>
      <c r="AU30" s="784" t="s">
        <v>584</v>
      </c>
      <c r="AV30" s="784"/>
      <c r="AW30" s="784"/>
      <c r="AX30" s="784"/>
      <c r="AY30" s="784"/>
      <c r="AZ30" s="1073" t="s">
        <v>584</v>
      </c>
      <c r="BA30" s="1073"/>
      <c r="BB30" s="1073"/>
      <c r="BC30" s="1073"/>
      <c r="BD30" s="1073"/>
      <c r="BE30" s="1011"/>
      <c r="BF30" s="1011"/>
      <c r="BG30" s="1011"/>
      <c r="BH30" s="1011"/>
      <c r="BI30" s="1012"/>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407</v>
      </c>
      <c r="C31" s="1063"/>
      <c r="D31" s="1063"/>
      <c r="E31" s="1063"/>
      <c r="F31" s="1063"/>
      <c r="G31" s="1063"/>
      <c r="H31" s="1063"/>
      <c r="I31" s="1063"/>
      <c r="J31" s="1063"/>
      <c r="K31" s="1063"/>
      <c r="L31" s="1063"/>
      <c r="M31" s="1063"/>
      <c r="N31" s="1063"/>
      <c r="O31" s="1063"/>
      <c r="P31" s="1064"/>
      <c r="Q31" s="1070">
        <v>7737</v>
      </c>
      <c r="R31" s="1071"/>
      <c r="S31" s="1071"/>
      <c r="T31" s="1071"/>
      <c r="U31" s="1071"/>
      <c r="V31" s="1071">
        <v>8015</v>
      </c>
      <c r="W31" s="1071"/>
      <c r="X31" s="1071"/>
      <c r="Y31" s="1071"/>
      <c r="Z31" s="1071"/>
      <c r="AA31" s="1071">
        <f>Q31-V31</f>
        <v>-278</v>
      </c>
      <c r="AB31" s="1071"/>
      <c r="AC31" s="1071"/>
      <c r="AD31" s="1071"/>
      <c r="AE31" s="1072"/>
      <c r="AF31" s="1067">
        <v>775</v>
      </c>
      <c r="AG31" s="1068"/>
      <c r="AH31" s="1068"/>
      <c r="AI31" s="1068"/>
      <c r="AJ31" s="1069"/>
      <c r="AK31" s="1015">
        <v>540</v>
      </c>
      <c r="AL31" s="784"/>
      <c r="AM31" s="784"/>
      <c r="AN31" s="784"/>
      <c r="AO31" s="784"/>
      <c r="AP31" s="784">
        <v>5361</v>
      </c>
      <c r="AQ31" s="784"/>
      <c r="AR31" s="784"/>
      <c r="AS31" s="784"/>
      <c r="AT31" s="784"/>
      <c r="AU31" s="784">
        <v>3136</v>
      </c>
      <c r="AV31" s="784"/>
      <c r="AW31" s="784"/>
      <c r="AX31" s="784"/>
      <c r="AY31" s="784"/>
      <c r="AZ31" s="1073" t="s">
        <v>584</v>
      </c>
      <c r="BA31" s="1073"/>
      <c r="BB31" s="1073"/>
      <c r="BC31" s="1073"/>
      <c r="BD31" s="1073"/>
      <c r="BE31" s="1011" t="s">
        <v>408</v>
      </c>
      <c r="BF31" s="1011"/>
      <c r="BG31" s="1011"/>
      <c r="BH31" s="1011"/>
      <c r="BI31" s="1012"/>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409</v>
      </c>
      <c r="C32" s="1063"/>
      <c r="D32" s="1063"/>
      <c r="E32" s="1063"/>
      <c r="F32" s="1063"/>
      <c r="G32" s="1063"/>
      <c r="H32" s="1063"/>
      <c r="I32" s="1063"/>
      <c r="J32" s="1063"/>
      <c r="K32" s="1063"/>
      <c r="L32" s="1063"/>
      <c r="M32" s="1063"/>
      <c r="N32" s="1063"/>
      <c r="O32" s="1063"/>
      <c r="P32" s="1064"/>
      <c r="Q32" s="1070">
        <v>3285</v>
      </c>
      <c r="R32" s="1071"/>
      <c r="S32" s="1071"/>
      <c r="T32" s="1071"/>
      <c r="U32" s="1071"/>
      <c r="V32" s="1071">
        <v>3035</v>
      </c>
      <c r="W32" s="1071"/>
      <c r="X32" s="1071"/>
      <c r="Y32" s="1071"/>
      <c r="Z32" s="1071"/>
      <c r="AA32" s="1071">
        <f>Q32-V32</f>
        <v>250</v>
      </c>
      <c r="AB32" s="1071"/>
      <c r="AC32" s="1071"/>
      <c r="AD32" s="1071"/>
      <c r="AE32" s="1072"/>
      <c r="AF32" s="1067">
        <v>6222</v>
      </c>
      <c r="AG32" s="1068"/>
      <c r="AH32" s="1068"/>
      <c r="AI32" s="1068"/>
      <c r="AJ32" s="1069"/>
      <c r="AK32" s="1015">
        <v>455</v>
      </c>
      <c r="AL32" s="784"/>
      <c r="AM32" s="784"/>
      <c r="AN32" s="784"/>
      <c r="AO32" s="784"/>
      <c r="AP32" s="784">
        <v>15767</v>
      </c>
      <c r="AQ32" s="784"/>
      <c r="AR32" s="784"/>
      <c r="AS32" s="784"/>
      <c r="AT32" s="784"/>
      <c r="AU32" s="784">
        <v>3358</v>
      </c>
      <c r="AV32" s="784"/>
      <c r="AW32" s="784"/>
      <c r="AX32" s="784"/>
      <c r="AY32" s="784"/>
      <c r="AZ32" s="1073" t="s">
        <v>584</v>
      </c>
      <c r="BA32" s="1073"/>
      <c r="BB32" s="1073"/>
      <c r="BC32" s="1073"/>
      <c r="BD32" s="1073"/>
      <c r="BE32" s="1011" t="s">
        <v>410</v>
      </c>
      <c r="BF32" s="1011"/>
      <c r="BG32" s="1011"/>
      <c r="BH32" s="1011"/>
      <c r="BI32" s="1012"/>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411</v>
      </c>
      <c r="C33" s="1063"/>
      <c r="D33" s="1063"/>
      <c r="E33" s="1063"/>
      <c r="F33" s="1063"/>
      <c r="G33" s="1063"/>
      <c r="H33" s="1063"/>
      <c r="I33" s="1063"/>
      <c r="J33" s="1063"/>
      <c r="K33" s="1063"/>
      <c r="L33" s="1063"/>
      <c r="M33" s="1063"/>
      <c r="N33" s="1063"/>
      <c r="O33" s="1063"/>
      <c r="P33" s="1064"/>
      <c r="Q33" s="1070">
        <v>149</v>
      </c>
      <c r="R33" s="1071"/>
      <c r="S33" s="1071"/>
      <c r="T33" s="1071"/>
      <c r="U33" s="1071"/>
      <c r="V33" s="1071">
        <v>149</v>
      </c>
      <c r="W33" s="1071"/>
      <c r="X33" s="1071"/>
      <c r="Y33" s="1071"/>
      <c r="Z33" s="1071"/>
      <c r="AA33" s="1071">
        <v>0</v>
      </c>
      <c r="AB33" s="1071"/>
      <c r="AC33" s="1071"/>
      <c r="AD33" s="1071"/>
      <c r="AE33" s="1072"/>
      <c r="AF33" s="1067">
        <v>0</v>
      </c>
      <c r="AG33" s="1068"/>
      <c r="AH33" s="1068"/>
      <c r="AI33" s="1068"/>
      <c r="AJ33" s="1069"/>
      <c r="AK33" s="1015" t="s">
        <v>585</v>
      </c>
      <c r="AL33" s="784"/>
      <c r="AM33" s="784"/>
      <c r="AN33" s="784"/>
      <c r="AO33" s="784"/>
      <c r="AP33" s="784" t="s">
        <v>584</v>
      </c>
      <c r="AQ33" s="784"/>
      <c r="AR33" s="784"/>
      <c r="AS33" s="784"/>
      <c r="AT33" s="784"/>
      <c r="AU33" s="784" t="s">
        <v>584</v>
      </c>
      <c r="AV33" s="784"/>
      <c r="AW33" s="784"/>
      <c r="AX33" s="784"/>
      <c r="AY33" s="784"/>
      <c r="AZ33" s="1073" t="s">
        <v>584</v>
      </c>
      <c r="BA33" s="1073"/>
      <c r="BB33" s="1073"/>
      <c r="BC33" s="1073"/>
      <c r="BD33" s="1073"/>
      <c r="BE33" s="1011" t="s">
        <v>412</v>
      </c>
      <c r="BF33" s="1011"/>
      <c r="BG33" s="1011"/>
      <c r="BH33" s="1011"/>
      <c r="BI33" s="1012"/>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413</v>
      </c>
      <c r="C34" s="1063"/>
      <c r="D34" s="1063"/>
      <c r="E34" s="1063"/>
      <c r="F34" s="1063"/>
      <c r="G34" s="1063"/>
      <c r="H34" s="1063"/>
      <c r="I34" s="1063"/>
      <c r="J34" s="1063"/>
      <c r="K34" s="1063"/>
      <c r="L34" s="1063"/>
      <c r="M34" s="1063"/>
      <c r="N34" s="1063"/>
      <c r="O34" s="1063"/>
      <c r="P34" s="1064"/>
      <c r="Q34" s="1070">
        <v>2064</v>
      </c>
      <c r="R34" s="1071"/>
      <c r="S34" s="1071"/>
      <c r="T34" s="1071"/>
      <c r="U34" s="1071"/>
      <c r="V34" s="1071">
        <v>1585</v>
      </c>
      <c r="W34" s="1071"/>
      <c r="X34" s="1071"/>
      <c r="Y34" s="1071"/>
      <c r="Z34" s="1071"/>
      <c r="AA34" s="1071">
        <f>Q34-V34</f>
        <v>479</v>
      </c>
      <c r="AB34" s="1071"/>
      <c r="AC34" s="1071"/>
      <c r="AD34" s="1071"/>
      <c r="AE34" s="1072"/>
      <c r="AF34" s="1067">
        <v>156</v>
      </c>
      <c r="AG34" s="1068"/>
      <c r="AH34" s="1068"/>
      <c r="AI34" s="1068"/>
      <c r="AJ34" s="1069"/>
      <c r="AK34" s="1015" t="s">
        <v>585</v>
      </c>
      <c r="AL34" s="784"/>
      <c r="AM34" s="784"/>
      <c r="AN34" s="784"/>
      <c r="AO34" s="784"/>
      <c r="AP34" s="784" t="s">
        <v>584</v>
      </c>
      <c r="AQ34" s="784"/>
      <c r="AR34" s="784"/>
      <c r="AS34" s="784"/>
      <c r="AT34" s="784"/>
      <c r="AU34" s="784" t="s">
        <v>584</v>
      </c>
      <c r="AV34" s="784"/>
      <c r="AW34" s="784"/>
      <c r="AX34" s="784"/>
      <c r="AY34" s="784"/>
      <c r="AZ34" s="1073" t="s">
        <v>584</v>
      </c>
      <c r="BA34" s="1073"/>
      <c r="BB34" s="1073"/>
      <c r="BC34" s="1073"/>
      <c r="BD34" s="1073"/>
      <c r="BE34" s="1011" t="s">
        <v>412</v>
      </c>
      <c r="BF34" s="1011"/>
      <c r="BG34" s="1011"/>
      <c r="BH34" s="1011"/>
      <c r="BI34" s="1012"/>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5"/>
      <c r="AL35" s="784"/>
      <c r="AM35" s="784"/>
      <c r="AN35" s="784"/>
      <c r="AO35" s="784"/>
      <c r="AP35" s="784"/>
      <c r="AQ35" s="784"/>
      <c r="AR35" s="784"/>
      <c r="AS35" s="784"/>
      <c r="AT35" s="784"/>
      <c r="AU35" s="784"/>
      <c r="AV35" s="784"/>
      <c r="AW35" s="784"/>
      <c r="AX35" s="784"/>
      <c r="AY35" s="784"/>
      <c r="AZ35" s="1073"/>
      <c r="BA35" s="1073"/>
      <c r="BB35" s="1073"/>
      <c r="BC35" s="1073"/>
      <c r="BD35" s="1073"/>
      <c r="BE35" s="1011"/>
      <c r="BF35" s="1011"/>
      <c r="BG35" s="1011"/>
      <c r="BH35" s="1011"/>
      <c r="BI35" s="1012"/>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5"/>
      <c r="AL36" s="784"/>
      <c r="AM36" s="784"/>
      <c r="AN36" s="784"/>
      <c r="AO36" s="784"/>
      <c r="AP36" s="784"/>
      <c r="AQ36" s="784"/>
      <c r="AR36" s="784"/>
      <c r="AS36" s="784"/>
      <c r="AT36" s="784"/>
      <c r="AU36" s="784"/>
      <c r="AV36" s="784"/>
      <c r="AW36" s="784"/>
      <c r="AX36" s="784"/>
      <c r="AY36" s="784"/>
      <c r="AZ36" s="1073"/>
      <c r="BA36" s="1073"/>
      <c r="BB36" s="1073"/>
      <c r="BC36" s="1073"/>
      <c r="BD36" s="1073"/>
      <c r="BE36" s="1011"/>
      <c r="BF36" s="1011"/>
      <c r="BG36" s="1011"/>
      <c r="BH36" s="1011"/>
      <c r="BI36" s="1012"/>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5"/>
      <c r="AL37" s="784"/>
      <c r="AM37" s="784"/>
      <c r="AN37" s="784"/>
      <c r="AO37" s="784"/>
      <c r="AP37" s="784"/>
      <c r="AQ37" s="784"/>
      <c r="AR37" s="784"/>
      <c r="AS37" s="784"/>
      <c r="AT37" s="784"/>
      <c r="AU37" s="784"/>
      <c r="AV37" s="784"/>
      <c r="AW37" s="784"/>
      <c r="AX37" s="784"/>
      <c r="AY37" s="784"/>
      <c r="AZ37" s="1073"/>
      <c r="BA37" s="1073"/>
      <c r="BB37" s="1073"/>
      <c r="BC37" s="1073"/>
      <c r="BD37" s="1073"/>
      <c r="BE37" s="1011"/>
      <c r="BF37" s="1011"/>
      <c r="BG37" s="1011"/>
      <c r="BH37" s="1011"/>
      <c r="BI37" s="1012"/>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5"/>
      <c r="AL38" s="784"/>
      <c r="AM38" s="784"/>
      <c r="AN38" s="784"/>
      <c r="AO38" s="784"/>
      <c r="AP38" s="784"/>
      <c r="AQ38" s="784"/>
      <c r="AR38" s="784"/>
      <c r="AS38" s="784"/>
      <c r="AT38" s="784"/>
      <c r="AU38" s="784"/>
      <c r="AV38" s="784"/>
      <c r="AW38" s="784"/>
      <c r="AX38" s="784"/>
      <c r="AY38" s="784"/>
      <c r="AZ38" s="1073"/>
      <c r="BA38" s="1073"/>
      <c r="BB38" s="1073"/>
      <c r="BC38" s="1073"/>
      <c r="BD38" s="1073"/>
      <c r="BE38" s="1011"/>
      <c r="BF38" s="1011"/>
      <c r="BG38" s="1011"/>
      <c r="BH38" s="1011"/>
      <c r="BI38" s="1012"/>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5"/>
      <c r="AL39" s="784"/>
      <c r="AM39" s="784"/>
      <c r="AN39" s="784"/>
      <c r="AO39" s="784"/>
      <c r="AP39" s="784"/>
      <c r="AQ39" s="784"/>
      <c r="AR39" s="784"/>
      <c r="AS39" s="784"/>
      <c r="AT39" s="784"/>
      <c r="AU39" s="784"/>
      <c r="AV39" s="784"/>
      <c r="AW39" s="784"/>
      <c r="AX39" s="784"/>
      <c r="AY39" s="784"/>
      <c r="AZ39" s="1073"/>
      <c r="BA39" s="1073"/>
      <c r="BB39" s="1073"/>
      <c r="BC39" s="1073"/>
      <c r="BD39" s="1073"/>
      <c r="BE39" s="1011"/>
      <c r="BF39" s="1011"/>
      <c r="BG39" s="1011"/>
      <c r="BH39" s="1011"/>
      <c r="BI39" s="1012"/>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5"/>
      <c r="AL40" s="784"/>
      <c r="AM40" s="784"/>
      <c r="AN40" s="784"/>
      <c r="AO40" s="784"/>
      <c r="AP40" s="784"/>
      <c r="AQ40" s="784"/>
      <c r="AR40" s="784"/>
      <c r="AS40" s="784"/>
      <c r="AT40" s="784"/>
      <c r="AU40" s="784"/>
      <c r="AV40" s="784"/>
      <c r="AW40" s="784"/>
      <c r="AX40" s="784"/>
      <c r="AY40" s="784"/>
      <c r="AZ40" s="1073"/>
      <c r="BA40" s="1073"/>
      <c r="BB40" s="1073"/>
      <c r="BC40" s="1073"/>
      <c r="BD40" s="1073"/>
      <c r="BE40" s="1011"/>
      <c r="BF40" s="1011"/>
      <c r="BG40" s="1011"/>
      <c r="BH40" s="1011"/>
      <c r="BI40" s="1012"/>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5"/>
      <c r="AL41" s="784"/>
      <c r="AM41" s="784"/>
      <c r="AN41" s="784"/>
      <c r="AO41" s="784"/>
      <c r="AP41" s="784"/>
      <c r="AQ41" s="784"/>
      <c r="AR41" s="784"/>
      <c r="AS41" s="784"/>
      <c r="AT41" s="784"/>
      <c r="AU41" s="784"/>
      <c r="AV41" s="784"/>
      <c r="AW41" s="784"/>
      <c r="AX41" s="784"/>
      <c r="AY41" s="784"/>
      <c r="AZ41" s="1073"/>
      <c r="BA41" s="1073"/>
      <c r="BB41" s="1073"/>
      <c r="BC41" s="1073"/>
      <c r="BD41" s="1073"/>
      <c r="BE41" s="1011"/>
      <c r="BF41" s="1011"/>
      <c r="BG41" s="1011"/>
      <c r="BH41" s="1011"/>
      <c r="BI41" s="1012"/>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5"/>
      <c r="AL42" s="784"/>
      <c r="AM42" s="784"/>
      <c r="AN42" s="784"/>
      <c r="AO42" s="784"/>
      <c r="AP42" s="784"/>
      <c r="AQ42" s="784"/>
      <c r="AR42" s="784"/>
      <c r="AS42" s="784"/>
      <c r="AT42" s="784"/>
      <c r="AU42" s="784"/>
      <c r="AV42" s="784"/>
      <c r="AW42" s="784"/>
      <c r="AX42" s="784"/>
      <c r="AY42" s="784"/>
      <c r="AZ42" s="1073"/>
      <c r="BA42" s="1073"/>
      <c r="BB42" s="1073"/>
      <c r="BC42" s="1073"/>
      <c r="BD42" s="1073"/>
      <c r="BE42" s="1011"/>
      <c r="BF42" s="1011"/>
      <c r="BG42" s="1011"/>
      <c r="BH42" s="1011"/>
      <c r="BI42" s="1012"/>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5"/>
      <c r="AL43" s="784"/>
      <c r="AM43" s="784"/>
      <c r="AN43" s="784"/>
      <c r="AO43" s="784"/>
      <c r="AP43" s="784"/>
      <c r="AQ43" s="784"/>
      <c r="AR43" s="784"/>
      <c r="AS43" s="784"/>
      <c r="AT43" s="784"/>
      <c r="AU43" s="784"/>
      <c r="AV43" s="784"/>
      <c r="AW43" s="784"/>
      <c r="AX43" s="784"/>
      <c r="AY43" s="784"/>
      <c r="AZ43" s="1073"/>
      <c r="BA43" s="1073"/>
      <c r="BB43" s="1073"/>
      <c r="BC43" s="1073"/>
      <c r="BD43" s="1073"/>
      <c r="BE43" s="1011"/>
      <c r="BF43" s="1011"/>
      <c r="BG43" s="1011"/>
      <c r="BH43" s="1011"/>
      <c r="BI43" s="1012"/>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5"/>
      <c r="AL44" s="784"/>
      <c r="AM44" s="784"/>
      <c r="AN44" s="784"/>
      <c r="AO44" s="784"/>
      <c r="AP44" s="784"/>
      <c r="AQ44" s="784"/>
      <c r="AR44" s="784"/>
      <c r="AS44" s="784"/>
      <c r="AT44" s="784"/>
      <c r="AU44" s="784"/>
      <c r="AV44" s="784"/>
      <c r="AW44" s="784"/>
      <c r="AX44" s="784"/>
      <c r="AY44" s="784"/>
      <c r="AZ44" s="1073"/>
      <c r="BA44" s="1073"/>
      <c r="BB44" s="1073"/>
      <c r="BC44" s="1073"/>
      <c r="BD44" s="1073"/>
      <c r="BE44" s="1011"/>
      <c r="BF44" s="1011"/>
      <c r="BG44" s="1011"/>
      <c r="BH44" s="1011"/>
      <c r="BI44" s="1012"/>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5"/>
      <c r="AL45" s="784"/>
      <c r="AM45" s="784"/>
      <c r="AN45" s="784"/>
      <c r="AO45" s="784"/>
      <c r="AP45" s="784"/>
      <c r="AQ45" s="784"/>
      <c r="AR45" s="784"/>
      <c r="AS45" s="784"/>
      <c r="AT45" s="784"/>
      <c r="AU45" s="784"/>
      <c r="AV45" s="784"/>
      <c r="AW45" s="784"/>
      <c r="AX45" s="784"/>
      <c r="AY45" s="784"/>
      <c r="AZ45" s="1073"/>
      <c r="BA45" s="1073"/>
      <c r="BB45" s="1073"/>
      <c r="BC45" s="1073"/>
      <c r="BD45" s="1073"/>
      <c r="BE45" s="1011"/>
      <c r="BF45" s="1011"/>
      <c r="BG45" s="1011"/>
      <c r="BH45" s="1011"/>
      <c r="BI45" s="1012"/>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5"/>
      <c r="AL46" s="784"/>
      <c r="AM46" s="784"/>
      <c r="AN46" s="784"/>
      <c r="AO46" s="784"/>
      <c r="AP46" s="784"/>
      <c r="AQ46" s="784"/>
      <c r="AR46" s="784"/>
      <c r="AS46" s="784"/>
      <c r="AT46" s="784"/>
      <c r="AU46" s="784"/>
      <c r="AV46" s="784"/>
      <c r="AW46" s="784"/>
      <c r="AX46" s="784"/>
      <c r="AY46" s="784"/>
      <c r="AZ46" s="1073"/>
      <c r="BA46" s="1073"/>
      <c r="BB46" s="1073"/>
      <c r="BC46" s="1073"/>
      <c r="BD46" s="1073"/>
      <c r="BE46" s="1011"/>
      <c r="BF46" s="1011"/>
      <c r="BG46" s="1011"/>
      <c r="BH46" s="1011"/>
      <c r="BI46" s="1012"/>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5"/>
      <c r="AL47" s="784"/>
      <c r="AM47" s="784"/>
      <c r="AN47" s="784"/>
      <c r="AO47" s="784"/>
      <c r="AP47" s="784"/>
      <c r="AQ47" s="784"/>
      <c r="AR47" s="784"/>
      <c r="AS47" s="784"/>
      <c r="AT47" s="784"/>
      <c r="AU47" s="784"/>
      <c r="AV47" s="784"/>
      <c r="AW47" s="784"/>
      <c r="AX47" s="784"/>
      <c r="AY47" s="784"/>
      <c r="AZ47" s="1073"/>
      <c r="BA47" s="1073"/>
      <c r="BB47" s="1073"/>
      <c r="BC47" s="1073"/>
      <c r="BD47" s="1073"/>
      <c r="BE47" s="1011"/>
      <c r="BF47" s="1011"/>
      <c r="BG47" s="1011"/>
      <c r="BH47" s="1011"/>
      <c r="BI47" s="1012"/>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5"/>
      <c r="AL48" s="784"/>
      <c r="AM48" s="784"/>
      <c r="AN48" s="784"/>
      <c r="AO48" s="784"/>
      <c r="AP48" s="784"/>
      <c r="AQ48" s="784"/>
      <c r="AR48" s="784"/>
      <c r="AS48" s="784"/>
      <c r="AT48" s="784"/>
      <c r="AU48" s="784"/>
      <c r="AV48" s="784"/>
      <c r="AW48" s="784"/>
      <c r="AX48" s="784"/>
      <c r="AY48" s="784"/>
      <c r="AZ48" s="1073"/>
      <c r="BA48" s="1073"/>
      <c r="BB48" s="1073"/>
      <c r="BC48" s="1073"/>
      <c r="BD48" s="1073"/>
      <c r="BE48" s="1011"/>
      <c r="BF48" s="1011"/>
      <c r="BG48" s="1011"/>
      <c r="BH48" s="1011"/>
      <c r="BI48" s="1012"/>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5"/>
      <c r="AL49" s="784"/>
      <c r="AM49" s="784"/>
      <c r="AN49" s="784"/>
      <c r="AO49" s="784"/>
      <c r="AP49" s="784"/>
      <c r="AQ49" s="784"/>
      <c r="AR49" s="784"/>
      <c r="AS49" s="784"/>
      <c r="AT49" s="784"/>
      <c r="AU49" s="784"/>
      <c r="AV49" s="784"/>
      <c r="AW49" s="784"/>
      <c r="AX49" s="784"/>
      <c r="AY49" s="784"/>
      <c r="AZ49" s="1073"/>
      <c r="BA49" s="1073"/>
      <c r="BB49" s="1073"/>
      <c r="BC49" s="1073"/>
      <c r="BD49" s="1073"/>
      <c r="BE49" s="1011"/>
      <c r="BF49" s="1011"/>
      <c r="BG49" s="1011"/>
      <c r="BH49" s="1011"/>
      <c r="BI49" s="1012"/>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11"/>
      <c r="BF50" s="1011"/>
      <c r="BG50" s="1011"/>
      <c r="BH50" s="1011"/>
      <c r="BI50" s="1012"/>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11"/>
      <c r="BF51" s="1011"/>
      <c r="BG51" s="1011"/>
      <c r="BH51" s="1011"/>
      <c r="BI51" s="1012"/>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11"/>
      <c r="BF52" s="1011"/>
      <c r="BG52" s="1011"/>
      <c r="BH52" s="1011"/>
      <c r="BI52" s="1012"/>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11"/>
      <c r="BF53" s="1011"/>
      <c r="BG53" s="1011"/>
      <c r="BH53" s="1011"/>
      <c r="BI53" s="1012"/>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11"/>
      <c r="BF54" s="1011"/>
      <c r="BG54" s="1011"/>
      <c r="BH54" s="1011"/>
      <c r="BI54" s="1012"/>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11"/>
      <c r="BF55" s="1011"/>
      <c r="BG55" s="1011"/>
      <c r="BH55" s="1011"/>
      <c r="BI55" s="1012"/>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11"/>
      <c r="BF56" s="1011"/>
      <c r="BG56" s="1011"/>
      <c r="BH56" s="1011"/>
      <c r="BI56" s="1012"/>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11"/>
      <c r="BF57" s="1011"/>
      <c r="BG57" s="1011"/>
      <c r="BH57" s="1011"/>
      <c r="BI57" s="1012"/>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11"/>
      <c r="BF58" s="1011"/>
      <c r="BG58" s="1011"/>
      <c r="BH58" s="1011"/>
      <c r="BI58" s="1012"/>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11"/>
      <c r="BF59" s="1011"/>
      <c r="BG59" s="1011"/>
      <c r="BH59" s="1011"/>
      <c r="BI59" s="1012"/>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11"/>
      <c r="BF60" s="1011"/>
      <c r="BG60" s="1011"/>
      <c r="BH60" s="1011"/>
      <c r="BI60" s="1012"/>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11"/>
      <c r="BF61" s="1011"/>
      <c r="BG61" s="1011"/>
      <c r="BH61" s="1011"/>
      <c r="BI61" s="1012"/>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11"/>
      <c r="BF62" s="1011"/>
      <c r="BG62" s="1011"/>
      <c r="BH62" s="1011"/>
      <c r="BI62" s="1012"/>
      <c r="BJ62" s="1059" t="s">
        <v>414</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391</v>
      </c>
      <c r="B63" s="980" t="s">
        <v>415</v>
      </c>
      <c r="C63" s="981"/>
      <c r="D63" s="981"/>
      <c r="E63" s="981"/>
      <c r="F63" s="981"/>
      <c r="G63" s="981"/>
      <c r="H63" s="981"/>
      <c r="I63" s="981"/>
      <c r="J63" s="981"/>
      <c r="K63" s="981"/>
      <c r="L63" s="981"/>
      <c r="M63" s="981"/>
      <c r="N63" s="981"/>
      <c r="O63" s="981"/>
      <c r="P63" s="991"/>
      <c r="Q63" s="1005"/>
      <c r="R63" s="1006"/>
      <c r="S63" s="1006"/>
      <c r="T63" s="1006"/>
      <c r="U63" s="1006"/>
      <c r="V63" s="1006"/>
      <c r="W63" s="1006"/>
      <c r="X63" s="1006"/>
      <c r="Y63" s="1006"/>
      <c r="Z63" s="1006"/>
      <c r="AA63" s="1006"/>
      <c r="AB63" s="1006"/>
      <c r="AC63" s="1006"/>
      <c r="AD63" s="1006"/>
      <c r="AE63" s="1052"/>
      <c r="AF63" s="1053">
        <v>7381</v>
      </c>
      <c r="AG63" s="1002"/>
      <c r="AH63" s="1002"/>
      <c r="AI63" s="1002"/>
      <c r="AJ63" s="1054"/>
      <c r="AK63" s="1055"/>
      <c r="AL63" s="1006"/>
      <c r="AM63" s="1006"/>
      <c r="AN63" s="1006"/>
      <c r="AO63" s="1006"/>
      <c r="AP63" s="1002">
        <v>21128</v>
      </c>
      <c r="AQ63" s="1002"/>
      <c r="AR63" s="1002"/>
      <c r="AS63" s="1002"/>
      <c r="AT63" s="1002"/>
      <c r="AU63" s="1002">
        <v>6494</v>
      </c>
      <c r="AV63" s="1002"/>
      <c r="AW63" s="1002"/>
      <c r="AX63" s="1002"/>
      <c r="AY63" s="1002"/>
      <c r="AZ63" s="1049"/>
      <c r="BA63" s="1049"/>
      <c r="BB63" s="1049"/>
      <c r="BC63" s="1049"/>
      <c r="BD63" s="1049"/>
      <c r="BE63" s="1003"/>
      <c r="BF63" s="1003"/>
      <c r="BG63" s="1003"/>
      <c r="BH63" s="1003"/>
      <c r="BI63" s="1004"/>
      <c r="BJ63" s="1050" t="s">
        <v>128</v>
      </c>
      <c r="BK63" s="996"/>
      <c r="BL63" s="996"/>
      <c r="BM63" s="996"/>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417</v>
      </c>
      <c r="B66" s="1028"/>
      <c r="C66" s="1028"/>
      <c r="D66" s="1028"/>
      <c r="E66" s="1028"/>
      <c r="F66" s="1028"/>
      <c r="G66" s="1028"/>
      <c r="H66" s="1028"/>
      <c r="I66" s="1028"/>
      <c r="J66" s="1028"/>
      <c r="K66" s="1028"/>
      <c r="L66" s="1028"/>
      <c r="M66" s="1028"/>
      <c r="N66" s="1028"/>
      <c r="O66" s="1028"/>
      <c r="P66" s="1029"/>
      <c r="Q66" s="1033" t="s">
        <v>396</v>
      </c>
      <c r="R66" s="1034"/>
      <c r="S66" s="1034"/>
      <c r="T66" s="1034"/>
      <c r="U66" s="1035"/>
      <c r="V66" s="1033" t="s">
        <v>418</v>
      </c>
      <c r="W66" s="1034"/>
      <c r="X66" s="1034"/>
      <c r="Y66" s="1034"/>
      <c r="Z66" s="1035"/>
      <c r="AA66" s="1033" t="s">
        <v>419</v>
      </c>
      <c r="AB66" s="1034"/>
      <c r="AC66" s="1034"/>
      <c r="AD66" s="1034"/>
      <c r="AE66" s="1035"/>
      <c r="AF66" s="1039" t="s">
        <v>420</v>
      </c>
      <c r="AG66" s="1040"/>
      <c r="AH66" s="1040"/>
      <c r="AI66" s="1040"/>
      <c r="AJ66" s="1041"/>
      <c r="AK66" s="1033" t="s">
        <v>400</v>
      </c>
      <c r="AL66" s="1028"/>
      <c r="AM66" s="1028"/>
      <c r="AN66" s="1028"/>
      <c r="AO66" s="1029"/>
      <c r="AP66" s="1033" t="s">
        <v>421</v>
      </c>
      <c r="AQ66" s="1034"/>
      <c r="AR66" s="1034"/>
      <c r="AS66" s="1034"/>
      <c r="AT66" s="1035"/>
      <c r="AU66" s="1033" t="s">
        <v>422</v>
      </c>
      <c r="AV66" s="1034"/>
      <c r="AW66" s="1034"/>
      <c r="AX66" s="1034"/>
      <c r="AY66" s="1035"/>
      <c r="AZ66" s="1033" t="s">
        <v>376</v>
      </c>
      <c r="BA66" s="1034"/>
      <c r="BB66" s="1034"/>
      <c r="BC66" s="1034"/>
      <c r="BD66" s="1047"/>
      <c r="BE66" s="232"/>
      <c r="BF66" s="232"/>
      <c r="BG66" s="232"/>
      <c r="BH66" s="232"/>
      <c r="BI66" s="232"/>
      <c r="BJ66" s="232"/>
      <c r="BK66" s="232"/>
      <c r="BL66" s="232"/>
      <c r="BM66" s="232"/>
      <c r="BN66" s="232"/>
      <c r="BO66" s="232"/>
      <c r="BP66" s="232"/>
      <c r="BQ66" s="229">
        <v>60</v>
      </c>
      <c r="BR66" s="234"/>
      <c r="BS66" s="988"/>
      <c r="BT66" s="989"/>
      <c r="BU66" s="989"/>
      <c r="BV66" s="989"/>
      <c r="BW66" s="989"/>
      <c r="BX66" s="989"/>
      <c r="BY66" s="989"/>
      <c r="BZ66" s="989"/>
      <c r="CA66" s="989"/>
      <c r="CB66" s="989"/>
      <c r="CC66" s="989"/>
      <c r="CD66" s="989"/>
      <c r="CE66" s="989"/>
      <c r="CF66" s="989"/>
      <c r="CG66" s="998"/>
      <c r="CH66" s="999"/>
      <c r="CI66" s="1000"/>
      <c r="CJ66" s="1000"/>
      <c r="CK66" s="1000"/>
      <c r="CL66" s="1001"/>
      <c r="CM66" s="999"/>
      <c r="CN66" s="1000"/>
      <c r="CO66" s="1000"/>
      <c r="CP66" s="1000"/>
      <c r="CQ66" s="1001"/>
      <c r="CR66" s="999"/>
      <c r="CS66" s="1000"/>
      <c r="CT66" s="1000"/>
      <c r="CU66" s="1000"/>
      <c r="CV66" s="1001"/>
      <c r="CW66" s="999"/>
      <c r="CX66" s="1000"/>
      <c r="CY66" s="1000"/>
      <c r="CZ66" s="1000"/>
      <c r="DA66" s="1001"/>
      <c r="DB66" s="999"/>
      <c r="DC66" s="1000"/>
      <c r="DD66" s="1000"/>
      <c r="DE66" s="1000"/>
      <c r="DF66" s="1001"/>
      <c r="DG66" s="999"/>
      <c r="DH66" s="1000"/>
      <c r="DI66" s="1000"/>
      <c r="DJ66" s="1000"/>
      <c r="DK66" s="1001"/>
      <c r="DL66" s="999"/>
      <c r="DM66" s="1000"/>
      <c r="DN66" s="1000"/>
      <c r="DO66" s="1000"/>
      <c r="DP66" s="1001"/>
      <c r="DQ66" s="999"/>
      <c r="DR66" s="1000"/>
      <c r="DS66" s="1000"/>
      <c r="DT66" s="1000"/>
      <c r="DU66" s="1001"/>
      <c r="DV66" s="988"/>
      <c r="DW66" s="989"/>
      <c r="DX66" s="989"/>
      <c r="DY66" s="989"/>
      <c r="DZ66" s="990"/>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88"/>
      <c r="BT67" s="989"/>
      <c r="BU67" s="989"/>
      <c r="BV67" s="989"/>
      <c r="BW67" s="989"/>
      <c r="BX67" s="989"/>
      <c r="BY67" s="989"/>
      <c r="BZ67" s="989"/>
      <c r="CA67" s="989"/>
      <c r="CB67" s="989"/>
      <c r="CC67" s="989"/>
      <c r="CD67" s="989"/>
      <c r="CE67" s="989"/>
      <c r="CF67" s="989"/>
      <c r="CG67" s="998"/>
      <c r="CH67" s="999"/>
      <c r="CI67" s="1000"/>
      <c r="CJ67" s="1000"/>
      <c r="CK67" s="1000"/>
      <c r="CL67" s="1001"/>
      <c r="CM67" s="999"/>
      <c r="CN67" s="1000"/>
      <c r="CO67" s="1000"/>
      <c r="CP67" s="1000"/>
      <c r="CQ67" s="1001"/>
      <c r="CR67" s="999"/>
      <c r="CS67" s="1000"/>
      <c r="CT67" s="1000"/>
      <c r="CU67" s="1000"/>
      <c r="CV67" s="1001"/>
      <c r="CW67" s="999"/>
      <c r="CX67" s="1000"/>
      <c r="CY67" s="1000"/>
      <c r="CZ67" s="1000"/>
      <c r="DA67" s="1001"/>
      <c r="DB67" s="999"/>
      <c r="DC67" s="1000"/>
      <c r="DD67" s="1000"/>
      <c r="DE67" s="1000"/>
      <c r="DF67" s="1001"/>
      <c r="DG67" s="999"/>
      <c r="DH67" s="1000"/>
      <c r="DI67" s="1000"/>
      <c r="DJ67" s="1000"/>
      <c r="DK67" s="1001"/>
      <c r="DL67" s="999"/>
      <c r="DM67" s="1000"/>
      <c r="DN67" s="1000"/>
      <c r="DO67" s="1000"/>
      <c r="DP67" s="1001"/>
      <c r="DQ67" s="999"/>
      <c r="DR67" s="1000"/>
      <c r="DS67" s="1000"/>
      <c r="DT67" s="1000"/>
      <c r="DU67" s="1001"/>
      <c r="DV67" s="988"/>
      <c r="DW67" s="989"/>
      <c r="DX67" s="989"/>
      <c r="DY67" s="989"/>
      <c r="DZ67" s="990"/>
      <c r="EA67" s="221"/>
    </row>
    <row r="68" spans="1:131" ht="26.25" customHeight="1" thickTop="1" x14ac:dyDescent="0.15">
      <c r="A68" s="227">
        <v>1</v>
      </c>
      <c r="B68" s="759" t="s">
        <v>587</v>
      </c>
      <c r="C68" s="760"/>
      <c r="D68" s="760"/>
      <c r="E68" s="760"/>
      <c r="F68" s="760"/>
      <c r="G68" s="760"/>
      <c r="H68" s="760"/>
      <c r="I68" s="760"/>
      <c r="J68" s="760"/>
      <c r="K68" s="760"/>
      <c r="L68" s="760"/>
      <c r="M68" s="760"/>
      <c r="N68" s="760"/>
      <c r="O68" s="760"/>
      <c r="P68" s="761"/>
      <c r="Q68" s="1020">
        <v>770</v>
      </c>
      <c r="R68" s="1017"/>
      <c r="S68" s="1017"/>
      <c r="T68" s="1017"/>
      <c r="U68" s="1017"/>
      <c r="V68" s="1017">
        <v>769</v>
      </c>
      <c r="W68" s="1017"/>
      <c r="X68" s="1017"/>
      <c r="Y68" s="1017"/>
      <c r="Z68" s="1017"/>
      <c r="AA68" s="1017">
        <v>1</v>
      </c>
      <c r="AB68" s="1017"/>
      <c r="AC68" s="1017"/>
      <c r="AD68" s="1017"/>
      <c r="AE68" s="1017"/>
      <c r="AF68" s="1017">
        <v>1</v>
      </c>
      <c r="AG68" s="1017"/>
      <c r="AH68" s="1017"/>
      <c r="AI68" s="1017"/>
      <c r="AJ68" s="1017"/>
      <c r="AK68" s="1017">
        <v>49</v>
      </c>
      <c r="AL68" s="1017"/>
      <c r="AM68" s="1017"/>
      <c r="AN68" s="1017"/>
      <c r="AO68" s="1017"/>
      <c r="AP68" s="1017" t="s">
        <v>584</v>
      </c>
      <c r="AQ68" s="1017"/>
      <c r="AR68" s="1017"/>
      <c r="AS68" s="1017"/>
      <c r="AT68" s="1017"/>
      <c r="AU68" s="1017" t="s">
        <v>584</v>
      </c>
      <c r="AV68" s="1017"/>
      <c r="AW68" s="1017"/>
      <c r="AX68" s="1017"/>
      <c r="AY68" s="1017"/>
      <c r="AZ68" s="1018"/>
      <c r="BA68" s="1018"/>
      <c r="BB68" s="1018"/>
      <c r="BC68" s="1018"/>
      <c r="BD68" s="1019"/>
      <c r="BE68" s="232"/>
      <c r="BF68" s="232"/>
      <c r="BG68" s="232"/>
      <c r="BH68" s="232"/>
      <c r="BI68" s="232"/>
      <c r="BJ68" s="232"/>
      <c r="BK68" s="232"/>
      <c r="BL68" s="232"/>
      <c r="BM68" s="232"/>
      <c r="BN68" s="232"/>
      <c r="BO68" s="232"/>
      <c r="BP68" s="232"/>
      <c r="BQ68" s="229">
        <v>62</v>
      </c>
      <c r="BR68" s="234"/>
      <c r="BS68" s="988"/>
      <c r="BT68" s="989"/>
      <c r="BU68" s="989"/>
      <c r="BV68" s="989"/>
      <c r="BW68" s="989"/>
      <c r="BX68" s="989"/>
      <c r="BY68" s="989"/>
      <c r="BZ68" s="989"/>
      <c r="CA68" s="989"/>
      <c r="CB68" s="989"/>
      <c r="CC68" s="989"/>
      <c r="CD68" s="989"/>
      <c r="CE68" s="989"/>
      <c r="CF68" s="989"/>
      <c r="CG68" s="998"/>
      <c r="CH68" s="999"/>
      <c r="CI68" s="1000"/>
      <c r="CJ68" s="1000"/>
      <c r="CK68" s="1000"/>
      <c r="CL68" s="1001"/>
      <c r="CM68" s="999"/>
      <c r="CN68" s="1000"/>
      <c r="CO68" s="1000"/>
      <c r="CP68" s="1000"/>
      <c r="CQ68" s="1001"/>
      <c r="CR68" s="999"/>
      <c r="CS68" s="1000"/>
      <c r="CT68" s="1000"/>
      <c r="CU68" s="1000"/>
      <c r="CV68" s="1001"/>
      <c r="CW68" s="999"/>
      <c r="CX68" s="1000"/>
      <c r="CY68" s="1000"/>
      <c r="CZ68" s="1000"/>
      <c r="DA68" s="1001"/>
      <c r="DB68" s="999"/>
      <c r="DC68" s="1000"/>
      <c r="DD68" s="1000"/>
      <c r="DE68" s="1000"/>
      <c r="DF68" s="1001"/>
      <c r="DG68" s="999"/>
      <c r="DH68" s="1000"/>
      <c r="DI68" s="1000"/>
      <c r="DJ68" s="1000"/>
      <c r="DK68" s="1001"/>
      <c r="DL68" s="999"/>
      <c r="DM68" s="1000"/>
      <c r="DN68" s="1000"/>
      <c r="DO68" s="1000"/>
      <c r="DP68" s="1001"/>
      <c r="DQ68" s="999"/>
      <c r="DR68" s="1000"/>
      <c r="DS68" s="1000"/>
      <c r="DT68" s="1000"/>
      <c r="DU68" s="1001"/>
      <c r="DV68" s="988"/>
      <c r="DW68" s="989"/>
      <c r="DX68" s="989"/>
      <c r="DY68" s="989"/>
      <c r="DZ68" s="990"/>
      <c r="EA68" s="221"/>
    </row>
    <row r="69" spans="1:131" ht="26.25" customHeight="1" x14ac:dyDescent="0.15">
      <c r="A69" s="229">
        <v>2</v>
      </c>
      <c r="B69" s="753" t="s">
        <v>588</v>
      </c>
      <c r="C69" s="754"/>
      <c r="D69" s="754"/>
      <c r="E69" s="754"/>
      <c r="F69" s="754"/>
      <c r="G69" s="754"/>
      <c r="H69" s="754"/>
      <c r="I69" s="754"/>
      <c r="J69" s="754"/>
      <c r="K69" s="754"/>
      <c r="L69" s="754"/>
      <c r="M69" s="754"/>
      <c r="N69" s="754"/>
      <c r="O69" s="754"/>
      <c r="P69" s="755"/>
      <c r="Q69" s="783">
        <v>2310</v>
      </c>
      <c r="R69" s="784"/>
      <c r="S69" s="784"/>
      <c r="T69" s="784"/>
      <c r="U69" s="784"/>
      <c r="V69" s="784">
        <v>2307</v>
      </c>
      <c r="W69" s="784"/>
      <c r="X69" s="784"/>
      <c r="Y69" s="784"/>
      <c r="Z69" s="784"/>
      <c r="AA69" s="784">
        <v>3</v>
      </c>
      <c r="AB69" s="784"/>
      <c r="AC69" s="784"/>
      <c r="AD69" s="784"/>
      <c r="AE69" s="784"/>
      <c r="AF69" s="784">
        <v>3</v>
      </c>
      <c r="AG69" s="784"/>
      <c r="AH69" s="784"/>
      <c r="AI69" s="784"/>
      <c r="AJ69" s="784"/>
      <c r="AK69" s="784">
        <v>80</v>
      </c>
      <c r="AL69" s="784"/>
      <c r="AM69" s="784"/>
      <c r="AN69" s="784"/>
      <c r="AO69" s="784"/>
      <c r="AP69" s="784">
        <v>1</v>
      </c>
      <c r="AQ69" s="784"/>
      <c r="AR69" s="784"/>
      <c r="AS69" s="784"/>
      <c r="AT69" s="784"/>
      <c r="AU69" s="784" t="s">
        <v>584</v>
      </c>
      <c r="AV69" s="784"/>
      <c r="AW69" s="784"/>
      <c r="AX69" s="784"/>
      <c r="AY69" s="784"/>
      <c r="AZ69" s="1011"/>
      <c r="BA69" s="1011"/>
      <c r="BB69" s="1011"/>
      <c r="BC69" s="1011"/>
      <c r="BD69" s="1012"/>
      <c r="BE69" s="232"/>
      <c r="BF69" s="232"/>
      <c r="BG69" s="232"/>
      <c r="BH69" s="232"/>
      <c r="BI69" s="232"/>
      <c r="BJ69" s="232"/>
      <c r="BK69" s="232"/>
      <c r="BL69" s="232"/>
      <c r="BM69" s="232"/>
      <c r="BN69" s="232"/>
      <c r="BO69" s="232"/>
      <c r="BP69" s="232"/>
      <c r="BQ69" s="229">
        <v>63</v>
      </c>
      <c r="BR69" s="234"/>
      <c r="BS69" s="988"/>
      <c r="BT69" s="989"/>
      <c r="BU69" s="989"/>
      <c r="BV69" s="989"/>
      <c r="BW69" s="989"/>
      <c r="BX69" s="989"/>
      <c r="BY69" s="989"/>
      <c r="BZ69" s="989"/>
      <c r="CA69" s="989"/>
      <c r="CB69" s="989"/>
      <c r="CC69" s="989"/>
      <c r="CD69" s="989"/>
      <c r="CE69" s="989"/>
      <c r="CF69" s="989"/>
      <c r="CG69" s="998"/>
      <c r="CH69" s="999"/>
      <c r="CI69" s="1000"/>
      <c r="CJ69" s="1000"/>
      <c r="CK69" s="1000"/>
      <c r="CL69" s="1001"/>
      <c r="CM69" s="999"/>
      <c r="CN69" s="1000"/>
      <c r="CO69" s="1000"/>
      <c r="CP69" s="1000"/>
      <c r="CQ69" s="1001"/>
      <c r="CR69" s="999"/>
      <c r="CS69" s="1000"/>
      <c r="CT69" s="1000"/>
      <c r="CU69" s="1000"/>
      <c r="CV69" s="1001"/>
      <c r="CW69" s="999"/>
      <c r="CX69" s="1000"/>
      <c r="CY69" s="1000"/>
      <c r="CZ69" s="1000"/>
      <c r="DA69" s="1001"/>
      <c r="DB69" s="999"/>
      <c r="DC69" s="1000"/>
      <c r="DD69" s="1000"/>
      <c r="DE69" s="1000"/>
      <c r="DF69" s="1001"/>
      <c r="DG69" s="999"/>
      <c r="DH69" s="1000"/>
      <c r="DI69" s="1000"/>
      <c r="DJ69" s="1000"/>
      <c r="DK69" s="1001"/>
      <c r="DL69" s="999"/>
      <c r="DM69" s="1000"/>
      <c r="DN69" s="1000"/>
      <c r="DO69" s="1000"/>
      <c r="DP69" s="1001"/>
      <c r="DQ69" s="999"/>
      <c r="DR69" s="1000"/>
      <c r="DS69" s="1000"/>
      <c r="DT69" s="1000"/>
      <c r="DU69" s="1001"/>
      <c r="DV69" s="988"/>
      <c r="DW69" s="989"/>
      <c r="DX69" s="989"/>
      <c r="DY69" s="989"/>
      <c r="DZ69" s="990"/>
      <c r="EA69" s="221"/>
    </row>
    <row r="70" spans="1:131" ht="26.25" customHeight="1" x14ac:dyDescent="0.15">
      <c r="A70" s="229">
        <v>3</v>
      </c>
      <c r="B70" s="753" t="s">
        <v>589</v>
      </c>
      <c r="C70" s="754"/>
      <c r="D70" s="754"/>
      <c r="E70" s="754"/>
      <c r="F70" s="754"/>
      <c r="G70" s="754"/>
      <c r="H70" s="754"/>
      <c r="I70" s="754"/>
      <c r="J70" s="754"/>
      <c r="K70" s="754"/>
      <c r="L70" s="754"/>
      <c r="M70" s="754"/>
      <c r="N70" s="754"/>
      <c r="O70" s="754"/>
      <c r="P70" s="755"/>
      <c r="Q70" s="783">
        <v>542</v>
      </c>
      <c r="R70" s="784"/>
      <c r="S70" s="784"/>
      <c r="T70" s="784"/>
      <c r="U70" s="784"/>
      <c r="V70" s="784">
        <v>540</v>
      </c>
      <c r="W70" s="784"/>
      <c r="X70" s="784"/>
      <c r="Y70" s="784"/>
      <c r="Z70" s="784"/>
      <c r="AA70" s="784">
        <v>2</v>
      </c>
      <c r="AB70" s="784"/>
      <c r="AC70" s="784"/>
      <c r="AD70" s="784"/>
      <c r="AE70" s="784"/>
      <c r="AF70" s="784">
        <v>2</v>
      </c>
      <c r="AG70" s="784"/>
      <c r="AH70" s="784"/>
      <c r="AI70" s="784"/>
      <c r="AJ70" s="784"/>
      <c r="AK70" s="784">
        <v>150</v>
      </c>
      <c r="AL70" s="784"/>
      <c r="AM70" s="784"/>
      <c r="AN70" s="784"/>
      <c r="AO70" s="784"/>
      <c r="AP70" s="784" t="s">
        <v>584</v>
      </c>
      <c r="AQ70" s="784"/>
      <c r="AR70" s="784"/>
      <c r="AS70" s="784"/>
      <c r="AT70" s="784"/>
      <c r="AU70" s="784" t="s">
        <v>584</v>
      </c>
      <c r="AV70" s="784"/>
      <c r="AW70" s="784"/>
      <c r="AX70" s="784"/>
      <c r="AY70" s="784"/>
      <c r="AZ70" s="1011"/>
      <c r="BA70" s="1011"/>
      <c r="BB70" s="1011"/>
      <c r="BC70" s="1011"/>
      <c r="BD70" s="1012"/>
      <c r="BE70" s="232"/>
      <c r="BF70" s="232"/>
      <c r="BG70" s="232"/>
      <c r="BH70" s="232"/>
      <c r="BI70" s="232"/>
      <c r="BJ70" s="232"/>
      <c r="BK70" s="232"/>
      <c r="BL70" s="232"/>
      <c r="BM70" s="232"/>
      <c r="BN70" s="232"/>
      <c r="BO70" s="232"/>
      <c r="BP70" s="232"/>
      <c r="BQ70" s="229">
        <v>64</v>
      </c>
      <c r="BR70" s="234"/>
      <c r="BS70" s="988"/>
      <c r="BT70" s="989"/>
      <c r="BU70" s="989"/>
      <c r="BV70" s="989"/>
      <c r="BW70" s="989"/>
      <c r="BX70" s="989"/>
      <c r="BY70" s="989"/>
      <c r="BZ70" s="989"/>
      <c r="CA70" s="989"/>
      <c r="CB70" s="989"/>
      <c r="CC70" s="989"/>
      <c r="CD70" s="989"/>
      <c r="CE70" s="989"/>
      <c r="CF70" s="989"/>
      <c r="CG70" s="998"/>
      <c r="CH70" s="999"/>
      <c r="CI70" s="1000"/>
      <c r="CJ70" s="1000"/>
      <c r="CK70" s="1000"/>
      <c r="CL70" s="1001"/>
      <c r="CM70" s="999"/>
      <c r="CN70" s="1000"/>
      <c r="CO70" s="1000"/>
      <c r="CP70" s="1000"/>
      <c r="CQ70" s="1001"/>
      <c r="CR70" s="999"/>
      <c r="CS70" s="1000"/>
      <c r="CT70" s="1000"/>
      <c r="CU70" s="1000"/>
      <c r="CV70" s="1001"/>
      <c r="CW70" s="999"/>
      <c r="CX70" s="1000"/>
      <c r="CY70" s="1000"/>
      <c r="CZ70" s="1000"/>
      <c r="DA70" s="1001"/>
      <c r="DB70" s="999"/>
      <c r="DC70" s="1000"/>
      <c r="DD70" s="1000"/>
      <c r="DE70" s="1000"/>
      <c r="DF70" s="1001"/>
      <c r="DG70" s="999"/>
      <c r="DH70" s="1000"/>
      <c r="DI70" s="1000"/>
      <c r="DJ70" s="1000"/>
      <c r="DK70" s="1001"/>
      <c r="DL70" s="999"/>
      <c r="DM70" s="1000"/>
      <c r="DN70" s="1000"/>
      <c r="DO70" s="1000"/>
      <c r="DP70" s="1001"/>
      <c r="DQ70" s="999"/>
      <c r="DR70" s="1000"/>
      <c r="DS70" s="1000"/>
      <c r="DT70" s="1000"/>
      <c r="DU70" s="1001"/>
      <c r="DV70" s="988"/>
      <c r="DW70" s="989"/>
      <c r="DX70" s="989"/>
      <c r="DY70" s="989"/>
      <c r="DZ70" s="990"/>
      <c r="EA70" s="221"/>
    </row>
    <row r="71" spans="1:131" ht="26.25" customHeight="1" x14ac:dyDescent="0.15">
      <c r="A71" s="229">
        <v>4</v>
      </c>
      <c r="B71" s="753" t="s">
        <v>590</v>
      </c>
      <c r="C71" s="754"/>
      <c r="D71" s="754"/>
      <c r="E71" s="754"/>
      <c r="F71" s="754"/>
      <c r="G71" s="754"/>
      <c r="H71" s="754"/>
      <c r="I71" s="754"/>
      <c r="J71" s="754"/>
      <c r="K71" s="754"/>
      <c r="L71" s="754"/>
      <c r="M71" s="754"/>
      <c r="N71" s="754"/>
      <c r="O71" s="754"/>
      <c r="P71" s="755"/>
      <c r="Q71" s="783">
        <v>215</v>
      </c>
      <c r="R71" s="784"/>
      <c r="S71" s="784"/>
      <c r="T71" s="784"/>
      <c r="U71" s="784"/>
      <c r="V71" s="784">
        <v>214</v>
      </c>
      <c r="W71" s="784"/>
      <c r="X71" s="784"/>
      <c r="Y71" s="784"/>
      <c r="Z71" s="784"/>
      <c r="AA71" s="784">
        <v>1</v>
      </c>
      <c r="AB71" s="784"/>
      <c r="AC71" s="784"/>
      <c r="AD71" s="784"/>
      <c r="AE71" s="784"/>
      <c r="AF71" s="784">
        <v>1</v>
      </c>
      <c r="AG71" s="784"/>
      <c r="AH71" s="784"/>
      <c r="AI71" s="784"/>
      <c r="AJ71" s="784"/>
      <c r="AK71" s="784">
        <v>1</v>
      </c>
      <c r="AL71" s="784"/>
      <c r="AM71" s="784"/>
      <c r="AN71" s="784"/>
      <c r="AO71" s="784"/>
      <c r="AP71" s="784" t="s">
        <v>584</v>
      </c>
      <c r="AQ71" s="784"/>
      <c r="AR71" s="784"/>
      <c r="AS71" s="784"/>
      <c r="AT71" s="784"/>
      <c r="AU71" s="784" t="s">
        <v>584</v>
      </c>
      <c r="AV71" s="784"/>
      <c r="AW71" s="784"/>
      <c r="AX71" s="784"/>
      <c r="AY71" s="784"/>
      <c r="AZ71" s="1011"/>
      <c r="BA71" s="1011"/>
      <c r="BB71" s="1011"/>
      <c r="BC71" s="1011"/>
      <c r="BD71" s="1012"/>
      <c r="BE71" s="232"/>
      <c r="BF71" s="232"/>
      <c r="BG71" s="232"/>
      <c r="BH71" s="232"/>
      <c r="BI71" s="232"/>
      <c r="BJ71" s="232"/>
      <c r="BK71" s="232"/>
      <c r="BL71" s="232"/>
      <c r="BM71" s="232"/>
      <c r="BN71" s="232"/>
      <c r="BO71" s="232"/>
      <c r="BP71" s="232"/>
      <c r="BQ71" s="229">
        <v>65</v>
      </c>
      <c r="BR71" s="234"/>
      <c r="BS71" s="988"/>
      <c r="BT71" s="989"/>
      <c r="BU71" s="989"/>
      <c r="BV71" s="989"/>
      <c r="BW71" s="989"/>
      <c r="BX71" s="989"/>
      <c r="BY71" s="989"/>
      <c r="BZ71" s="989"/>
      <c r="CA71" s="989"/>
      <c r="CB71" s="989"/>
      <c r="CC71" s="989"/>
      <c r="CD71" s="989"/>
      <c r="CE71" s="989"/>
      <c r="CF71" s="989"/>
      <c r="CG71" s="998"/>
      <c r="CH71" s="999"/>
      <c r="CI71" s="1000"/>
      <c r="CJ71" s="1000"/>
      <c r="CK71" s="1000"/>
      <c r="CL71" s="1001"/>
      <c r="CM71" s="999"/>
      <c r="CN71" s="1000"/>
      <c r="CO71" s="1000"/>
      <c r="CP71" s="1000"/>
      <c r="CQ71" s="1001"/>
      <c r="CR71" s="999"/>
      <c r="CS71" s="1000"/>
      <c r="CT71" s="1000"/>
      <c r="CU71" s="1000"/>
      <c r="CV71" s="1001"/>
      <c r="CW71" s="999"/>
      <c r="CX71" s="1000"/>
      <c r="CY71" s="1000"/>
      <c r="CZ71" s="1000"/>
      <c r="DA71" s="1001"/>
      <c r="DB71" s="999"/>
      <c r="DC71" s="1000"/>
      <c r="DD71" s="1000"/>
      <c r="DE71" s="1000"/>
      <c r="DF71" s="1001"/>
      <c r="DG71" s="999"/>
      <c r="DH71" s="1000"/>
      <c r="DI71" s="1000"/>
      <c r="DJ71" s="1000"/>
      <c r="DK71" s="1001"/>
      <c r="DL71" s="999"/>
      <c r="DM71" s="1000"/>
      <c r="DN71" s="1000"/>
      <c r="DO71" s="1000"/>
      <c r="DP71" s="1001"/>
      <c r="DQ71" s="999"/>
      <c r="DR71" s="1000"/>
      <c r="DS71" s="1000"/>
      <c r="DT71" s="1000"/>
      <c r="DU71" s="1001"/>
      <c r="DV71" s="988"/>
      <c r="DW71" s="989"/>
      <c r="DX71" s="989"/>
      <c r="DY71" s="989"/>
      <c r="DZ71" s="990"/>
      <c r="EA71" s="221"/>
    </row>
    <row r="72" spans="1:131" ht="26.25" customHeight="1" x14ac:dyDescent="0.15">
      <c r="A72" s="229">
        <v>5</v>
      </c>
      <c r="B72" s="753" t="s">
        <v>591</v>
      </c>
      <c r="C72" s="754"/>
      <c r="D72" s="754"/>
      <c r="E72" s="754"/>
      <c r="F72" s="754"/>
      <c r="G72" s="754"/>
      <c r="H72" s="754"/>
      <c r="I72" s="754"/>
      <c r="J72" s="754"/>
      <c r="K72" s="754"/>
      <c r="L72" s="754"/>
      <c r="M72" s="754"/>
      <c r="N72" s="754"/>
      <c r="O72" s="754"/>
      <c r="P72" s="755"/>
      <c r="Q72" s="783">
        <v>321</v>
      </c>
      <c r="R72" s="784"/>
      <c r="S72" s="784"/>
      <c r="T72" s="784"/>
      <c r="U72" s="784"/>
      <c r="V72" s="784">
        <v>294</v>
      </c>
      <c r="W72" s="784"/>
      <c r="X72" s="784"/>
      <c r="Y72" s="784"/>
      <c r="Z72" s="784"/>
      <c r="AA72" s="784">
        <v>27</v>
      </c>
      <c r="AB72" s="784"/>
      <c r="AC72" s="784"/>
      <c r="AD72" s="784"/>
      <c r="AE72" s="784"/>
      <c r="AF72" s="784">
        <v>27</v>
      </c>
      <c r="AG72" s="784"/>
      <c r="AH72" s="784"/>
      <c r="AI72" s="784"/>
      <c r="AJ72" s="784"/>
      <c r="AK72" s="784" t="s">
        <v>585</v>
      </c>
      <c r="AL72" s="784"/>
      <c r="AM72" s="784"/>
      <c r="AN72" s="784"/>
      <c r="AO72" s="784"/>
      <c r="AP72" s="784">
        <v>0</v>
      </c>
      <c r="AQ72" s="784"/>
      <c r="AR72" s="784"/>
      <c r="AS72" s="784"/>
      <c r="AT72" s="784"/>
      <c r="AU72" s="784">
        <v>0</v>
      </c>
      <c r="AV72" s="784"/>
      <c r="AW72" s="784"/>
      <c r="AX72" s="784"/>
      <c r="AY72" s="784"/>
      <c r="AZ72" s="1011"/>
      <c r="BA72" s="1011"/>
      <c r="BB72" s="1011"/>
      <c r="BC72" s="1011"/>
      <c r="BD72" s="1012"/>
      <c r="BE72" s="232"/>
      <c r="BF72" s="232"/>
      <c r="BG72" s="232"/>
      <c r="BH72" s="232"/>
      <c r="BI72" s="232"/>
      <c r="BJ72" s="232"/>
      <c r="BK72" s="232"/>
      <c r="BL72" s="232"/>
      <c r="BM72" s="232"/>
      <c r="BN72" s="232"/>
      <c r="BO72" s="232"/>
      <c r="BP72" s="232"/>
      <c r="BQ72" s="229">
        <v>66</v>
      </c>
      <c r="BR72" s="234"/>
      <c r="BS72" s="988"/>
      <c r="BT72" s="989"/>
      <c r="BU72" s="989"/>
      <c r="BV72" s="989"/>
      <c r="BW72" s="989"/>
      <c r="BX72" s="989"/>
      <c r="BY72" s="989"/>
      <c r="BZ72" s="989"/>
      <c r="CA72" s="989"/>
      <c r="CB72" s="989"/>
      <c r="CC72" s="989"/>
      <c r="CD72" s="989"/>
      <c r="CE72" s="989"/>
      <c r="CF72" s="989"/>
      <c r="CG72" s="998"/>
      <c r="CH72" s="999"/>
      <c r="CI72" s="1000"/>
      <c r="CJ72" s="1000"/>
      <c r="CK72" s="1000"/>
      <c r="CL72" s="1001"/>
      <c r="CM72" s="999"/>
      <c r="CN72" s="1000"/>
      <c r="CO72" s="1000"/>
      <c r="CP72" s="1000"/>
      <c r="CQ72" s="1001"/>
      <c r="CR72" s="999"/>
      <c r="CS72" s="1000"/>
      <c r="CT72" s="1000"/>
      <c r="CU72" s="1000"/>
      <c r="CV72" s="1001"/>
      <c r="CW72" s="999"/>
      <c r="CX72" s="1000"/>
      <c r="CY72" s="1000"/>
      <c r="CZ72" s="1000"/>
      <c r="DA72" s="1001"/>
      <c r="DB72" s="999"/>
      <c r="DC72" s="1000"/>
      <c r="DD72" s="1000"/>
      <c r="DE72" s="1000"/>
      <c r="DF72" s="1001"/>
      <c r="DG72" s="999"/>
      <c r="DH72" s="1000"/>
      <c r="DI72" s="1000"/>
      <c r="DJ72" s="1000"/>
      <c r="DK72" s="1001"/>
      <c r="DL72" s="999"/>
      <c r="DM72" s="1000"/>
      <c r="DN72" s="1000"/>
      <c r="DO72" s="1000"/>
      <c r="DP72" s="1001"/>
      <c r="DQ72" s="999"/>
      <c r="DR72" s="1000"/>
      <c r="DS72" s="1000"/>
      <c r="DT72" s="1000"/>
      <c r="DU72" s="1001"/>
      <c r="DV72" s="988"/>
      <c r="DW72" s="989"/>
      <c r="DX72" s="989"/>
      <c r="DY72" s="989"/>
      <c r="DZ72" s="990"/>
      <c r="EA72" s="221"/>
    </row>
    <row r="73" spans="1:131" ht="26.25" customHeight="1" x14ac:dyDescent="0.15">
      <c r="A73" s="229">
        <v>6</v>
      </c>
      <c r="B73" s="753" t="s">
        <v>592</v>
      </c>
      <c r="C73" s="754"/>
      <c r="D73" s="754"/>
      <c r="E73" s="754"/>
      <c r="F73" s="754"/>
      <c r="G73" s="754"/>
      <c r="H73" s="754"/>
      <c r="I73" s="754"/>
      <c r="J73" s="754"/>
      <c r="K73" s="754"/>
      <c r="L73" s="754"/>
      <c r="M73" s="754"/>
      <c r="N73" s="754"/>
      <c r="O73" s="754"/>
      <c r="P73" s="755"/>
      <c r="Q73" s="783">
        <v>110</v>
      </c>
      <c r="R73" s="784"/>
      <c r="S73" s="784"/>
      <c r="T73" s="784"/>
      <c r="U73" s="784"/>
      <c r="V73" s="784">
        <v>86</v>
      </c>
      <c r="W73" s="784"/>
      <c r="X73" s="784"/>
      <c r="Y73" s="784"/>
      <c r="Z73" s="784"/>
      <c r="AA73" s="784">
        <v>24</v>
      </c>
      <c r="AB73" s="784"/>
      <c r="AC73" s="784"/>
      <c r="AD73" s="784"/>
      <c r="AE73" s="784"/>
      <c r="AF73" s="784">
        <v>24</v>
      </c>
      <c r="AG73" s="784"/>
      <c r="AH73" s="784"/>
      <c r="AI73" s="784"/>
      <c r="AJ73" s="784"/>
      <c r="AK73" s="784" t="s">
        <v>585</v>
      </c>
      <c r="AL73" s="784"/>
      <c r="AM73" s="784"/>
      <c r="AN73" s="784"/>
      <c r="AO73" s="784"/>
      <c r="AP73" s="784" t="s">
        <v>584</v>
      </c>
      <c r="AQ73" s="784"/>
      <c r="AR73" s="784"/>
      <c r="AS73" s="784"/>
      <c r="AT73" s="784"/>
      <c r="AU73" s="784" t="s">
        <v>584</v>
      </c>
      <c r="AV73" s="784"/>
      <c r="AW73" s="784"/>
      <c r="AX73" s="784"/>
      <c r="AY73" s="784"/>
      <c r="AZ73" s="1011"/>
      <c r="BA73" s="1011"/>
      <c r="BB73" s="1011"/>
      <c r="BC73" s="1011"/>
      <c r="BD73" s="1012"/>
      <c r="BE73" s="232"/>
      <c r="BF73" s="232"/>
      <c r="BG73" s="232"/>
      <c r="BH73" s="232"/>
      <c r="BI73" s="232"/>
      <c r="BJ73" s="232"/>
      <c r="BK73" s="232"/>
      <c r="BL73" s="232"/>
      <c r="BM73" s="232"/>
      <c r="BN73" s="232"/>
      <c r="BO73" s="232"/>
      <c r="BP73" s="232"/>
      <c r="BQ73" s="229">
        <v>67</v>
      </c>
      <c r="BR73" s="234"/>
      <c r="BS73" s="988"/>
      <c r="BT73" s="989"/>
      <c r="BU73" s="989"/>
      <c r="BV73" s="989"/>
      <c r="BW73" s="989"/>
      <c r="BX73" s="989"/>
      <c r="BY73" s="989"/>
      <c r="BZ73" s="989"/>
      <c r="CA73" s="989"/>
      <c r="CB73" s="989"/>
      <c r="CC73" s="989"/>
      <c r="CD73" s="989"/>
      <c r="CE73" s="989"/>
      <c r="CF73" s="989"/>
      <c r="CG73" s="998"/>
      <c r="CH73" s="999"/>
      <c r="CI73" s="1000"/>
      <c r="CJ73" s="1000"/>
      <c r="CK73" s="1000"/>
      <c r="CL73" s="1001"/>
      <c r="CM73" s="999"/>
      <c r="CN73" s="1000"/>
      <c r="CO73" s="1000"/>
      <c r="CP73" s="1000"/>
      <c r="CQ73" s="1001"/>
      <c r="CR73" s="999"/>
      <c r="CS73" s="1000"/>
      <c r="CT73" s="1000"/>
      <c r="CU73" s="1000"/>
      <c r="CV73" s="1001"/>
      <c r="CW73" s="999"/>
      <c r="CX73" s="1000"/>
      <c r="CY73" s="1000"/>
      <c r="CZ73" s="1000"/>
      <c r="DA73" s="1001"/>
      <c r="DB73" s="999"/>
      <c r="DC73" s="1000"/>
      <c r="DD73" s="1000"/>
      <c r="DE73" s="1000"/>
      <c r="DF73" s="1001"/>
      <c r="DG73" s="999"/>
      <c r="DH73" s="1000"/>
      <c r="DI73" s="1000"/>
      <c r="DJ73" s="1000"/>
      <c r="DK73" s="1001"/>
      <c r="DL73" s="999"/>
      <c r="DM73" s="1000"/>
      <c r="DN73" s="1000"/>
      <c r="DO73" s="1000"/>
      <c r="DP73" s="1001"/>
      <c r="DQ73" s="999"/>
      <c r="DR73" s="1000"/>
      <c r="DS73" s="1000"/>
      <c r="DT73" s="1000"/>
      <c r="DU73" s="1001"/>
      <c r="DV73" s="988"/>
      <c r="DW73" s="989"/>
      <c r="DX73" s="989"/>
      <c r="DY73" s="989"/>
      <c r="DZ73" s="990"/>
      <c r="EA73" s="221"/>
    </row>
    <row r="74" spans="1:131" ht="26.25" customHeight="1" x14ac:dyDescent="0.15">
      <c r="A74" s="229">
        <v>7</v>
      </c>
      <c r="B74" s="753" t="s">
        <v>593</v>
      </c>
      <c r="C74" s="754"/>
      <c r="D74" s="754"/>
      <c r="E74" s="754"/>
      <c r="F74" s="754"/>
      <c r="G74" s="754"/>
      <c r="H74" s="754"/>
      <c r="I74" s="754"/>
      <c r="J74" s="754"/>
      <c r="K74" s="754"/>
      <c r="L74" s="754"/>
      <c r="M74" s="754"/>
      <c r="N74" s="754"/>
      <c r="O74" s="754"/>
      <c r="P74" s="755"/>
      <c r="Q74" s="783">
        <v>727</v>
      </c>
      <c r="R74" s="784"/>
      <c r="S74" s="784"/>
      <c r="T74" s="784"/>
      <c r="U74" s="784"/>
      <c r="V74" s="784">
        <v>685</v>
      </c>
      <c r="W74" s="784"/>
      <c r="X74" s="784"/>
      <c r="Y74" s="784"/>
      <c r="Z74" s="784"/>
      <c r="AA74" s="784">
        <v>43</v>
      </c>
      <c r="AB74" s="784"/>
      <c r="AC74" s="784"/>
      <c r="AD74" s="784"/>
      <c r="AE74" s="784"/>
      <c r="AF74" s="784">
        <v>43</v>
      </c>
      <c r="AG74" s="784"/>
      <c r="AH74" s="784"/>
      <c r="AI74" s="784"/>
      <c r="AJ74" s="784"/>
      <c r="AK74" s="784" t="s">
        <v>585</v>
      </c>
      <c r="AL74" s="784"/>
      <c r="AM74" s="784"/>
      <c r="AN74" s="784"/>
      <c r="AO74" s="784"/>
      <c r="AP74" s="784">
        <v>0</v>
      </c>
      <c r="AQ74" s="784"/>
      <c r="AR74" s="784"/>
      <c r="AS74" s="784"/>
      <c r="AT74" s="784"/>
      <c r="AU74" s="784">
        <v>0</v>
      </c>
      <c r="AV74" s="784"/>
      <c r="AW74" s="784"/>
      <c r="AX74" s="784"/>
      <c r="AY74" s="784"/>
      <c r="AZ74" s="1011"/>
      <c r="BA74" s="1011"/>
      <c r="BB74" s="1011"/>
      <c r="BC74" s="1011"/>
      <c r="BD74" s="1012"/>
      <c r="BE74" s="232"/>
      <c r="BF74" s="232"/>
      <c r="BG74" s="232"/>
      <c r="BH74" s="232"/>
      <c r="BI74" s="232"/>
      <c r="BJ74" s="232"/>
      <c r="BK74" s="232"/>
      <c r="BL74" s="232"/>
      <c r="BM74" s="232"/>
      <c r="BN74" s="232"/>
      <c r="BO74" s="232"/>
      <c r="BP74" s="232"/>
      <c r="BQ74" s="229">
        <v>68</v>
      </c>
      <c r="BR74" s="234"/>
      <c r="BS74" s="988"/>
      <c r="BT74" s="989"/>
      <c r="BU74" s="989"/>
      <c r="BV74" s="989"/>
      <c r="BW74" s="989"/>
      <c r="BX74" s="989"/>
      <c r="BY74" s="989"/>
      <c r="BZ74" s="989"/>
      <c r="CA74" s="989"/>
      <c r="CB74" s="989"/>
      <c r="CC74" s="989"/>
      <c r="CD74" s="989"/>
      <c r="CE74" s="989"/>
      <c r="CF74" s="989"/>
      <c r="CG74" s="998"/>
      <c r="CH74" s="999"/>
      <c r="CI74" s="1000"/>
      <c r="CJ74" s="1000"/>
      <c r="CK74" s="1000"/>
      <c r="CL74" s="1001"/>
      <c r="CM74" s="999"/>
      <c r="CN74" s="1000"/>
      <c r="CO74" s="1000"/>
      <c r="CP74" s="1000"/>
      <c r="CQ74" s="1001"/>
      <c r="CR74" s="999"/>
      <c r="CS74" s="1000"/>
      <c r="CT74" s="1000"/>
      <c r="CU74" s="1000"/>
      <c r="CV74" s="1001"/>
      <c r="CW74" s="999"/>
      <c r="CX74" s="1000"/>
      <c r="CY74" s="1000"/>
      <c r="CZ74" s="1000"/>
      <c r="DA74" s="1001"/>
      <c r="DB74" s="999"/>
      <c r="DC74" s="1000"/>
      <c r="DD74" s="1000"/>
      <c r="DE74" s="1000"/>
      <c r="DF74" s="1001"/>
      <c r="DG74" s="999"/>
      <c r="DH74" s="1000"/>
      <c r="DI74" s="1000"/>
      <c r="DJ74" s="1000"/>
      <c r="DK74" s="1001"/>
      <c r="DL74" s="999"/>
      <c r="DM74" s="1000"/>
      <c r="DN74" s="1000"/>
      <c r="DO74" s="1000"/>
      <c r="DP74" s="1001"/>
      <c r="DQ74" s="999"/>
      <c r="DR74" s="1000"/>
      <c r="DS74" s="1000"/>
      <c r="DT74" s="1000"/>
      <c r="DU74" s="1001"/>
      <c r="DV74" s="988"/>
      <c r="DW74" s="989"/>
      <c r="DX74" s="989"/>
      <c r="DY74" s="989"/>
      <c r="DZ74" s="990"/>
      <c r="EA74" s="221"/>
    </row>
    <row r="75" spans="1:131" ht="26.25" customHeight="1" x14ac:dyDescent="0.15">
      <c r="A75" s="229">
        <v>8</v>
      </c>
      <c r="B75" s="753" t="s">
        <v>594</v>
      </c>
      <c r="C75" s="754"/>
      <c r="D75" s="754"/>
      <c r="E75" s="754"/>
      <c r="F75" s="754"/>
      <c r="G75" s="754"/>
      <c r="H75" s="754"/>
      <c r="I75" s="754"/>
      <c r="J75" s="754"/>
      <c r="K75" s="754"/>
      <c r="L75" s="754"/>
      <c r="M75" s="754"/>
      <c r="N75" s="754"/>
      <c r="O75" s="754"/>
      <c r="P75" s="755"/>
      <c r="Q75" s="1013">
        <v>332</v>
      </c>
      <c r="R75" s="1014"/>
      <c r="S75" s="1014"/>
      <c r="T75" s="1014"/>
      <c r="U75" s="1015"/>
      <c r="V75" s="1016">
        <v>292</v>
      </c>
      <c r="W75" s="1014"/>
      <c r="X75" s="1014"/>
      <c r="Y75" s="1014"/>
      <c r="Z75" s="1015"/>
      <c r="AA75" s="1016">
        <v>39</v>
      </c>
      <c r="AB75" s="1014"/>
      <c r="AC75" s="1014"/>
      <c r="AD75" s="1014"/>
      <c r="AE75" s="1015"/>
      <c r="AF75" s="1016">
        <v>39</v>
      </c>
      <c r="AG75" s="1014"/>
      <c r="AH75" s="1014"/>
      <c r="AI75" s="1014"/>
      <c r="AJ75" s="1015"/>
      <c r="AK75" s="1016" t="s">
        <v>585</v>
      </c>
      <c r="AL75" s="1014"/>
      <c r="AM75" s="1014"/>
      <c r="AN75" s="1014"/>
      <c r="AO75" s="1015"/>
      <c r="AP75" s="1016">
        <v>20</v>
      </c>
      <c r="AQ75" s="1014"/>
      <c r="AR75" s="1014"/>
      <c r="AS75" s="1014"/>
      <c r="AT75" s="1015"/>
      <c r="AU75" s="1016" t="s">
        <v>584</v>
      </c>
      <c r="AV75" s="1014"/>
      <c r="AW75" s="1014"/>
      <c r="AX75" s="1014"/>
      <c r="AY75" s="1015"/>
      <c r="AZ75" s="1011"/>
      <c r="BA75" s="1011"/>
      <c r="BB75" s="1011"/>
      <c r="BC75" s="1011"/>
      <c r="BD75" s="1012"/>
      <c r="BE75" s="232"/>
      <c r="BF75" s="232"/>
      <c r="BG75" s="232"/>
      <c r="BH75" s="232"/>
      <c r="BI75" s="232"/>
      <c r="BJ75" s="232"/>
      <c r="BK75" s="232"/>
      <c r="BL75" s="232"/>
      <c r="BM75" s="232"/>
      <c r="BN75" s="232"/>
      <c r="BO75" s="232"/>
      <c r="BP75" s="232"/>
      <c r="BQ75" s="229">
        <v>69</v>
      </c>
      <c r="BR75" s="234"/>
      <c r="BS75" s="988"/>
      <c r="BT75" s="989"/>
      <c r="BU75" s="989"/>
      <c r="BV75" s="989"/>
      <c r="BW75" s="989"/>
      <c r="BX75" s="989"/>
      <c r="BY75" s="989"/>
      <c r="BZ75" s="989"/>
      <c r="CA75" s="989"/>
      <c r="CB75" s="989"/>
      <c r="CC75" s="989"/>
      <c r="CD75" s="989"/>
      <c r="CE75" s="989"/>
      <c r="CF75" s="989"/>
      <c r="CG75" s="998"/>
      <c r="CH75" s="999"/>
      <c r="CI75" s="1000"/>
      <c r="CJ75" s="1000"/>
      <c r="CK75" s="1000"/>
      <c r="CL75" s="1001"/>
      <c r="CM75" s="999"/>
      <c r="CN75" s="1000"/>
      <c r="CO75" s="1000"/>
      <c r="CP75" s="1000"/>
      <c r="CQ75" s="1001"/>
      <c r="CR75" s="999"/>
      <c r="CS75" s="1000"/>
      <c r="CT75" s="1000"/>
      <c r="CU75" s="1000"/>
      <c r="CV75" s="1001"/>
      <c r="CW75" s="999"/>
      <c r="CX75" s="1000"/>
      <c r="CY75" s="1000"/>
      <c r="CZ75" s="1000"/>
      <c r="DA75" s="1001"/>
      <c r="DB75" s="999"/>
      <c r="DC75" s="1000"/>
      <c r="DD75" s="1000"/>
      <c r="DE75" s="1000"/>
      <c r="DF75" s="1001"/>
      <c r="DG75" s="999"/>
      <c r="DH75" s="1000"/>
      <c r="DI75" s="1000"/>
      <c r="DJ75" s="1000"/>
      <c r="DK75" s="1001"/>
      <c r="DL75" s="999"/>
      <c r="DM75" s="1000"/>
      <c r="DN75" s="1000"/>
      <c r="DO75" s="1000"/>
      <c r="DP75" s="1001"/>
      <c r="DQ75" s="999"/>
      <c r="DR75" s="1000"/>
      <c r="DS75" s="1000"/>
      <c r="DT75" s="1000"/>
      <c r="DU75" s="1001"/>
      <c r="DV75" s="988"/>
      <c r="DW75" s="989"/>
      <c r="DX75" s="989"/>
      <c r="DY75" s="989"/>
      <c r="DZ75" s="990"/>
      <c r="EA75" s="221"/>
    </row>
    <row r="76" spans="1:131" ht="50.1" customHeight="1" x14ac:dyDescent="0.15">
      <c r="A76" s="229">
        <v>9</v>
      </c>
      <c r="B76" s="756" t="s">
        <v>595</v>
      </c>
      <c r="C76" s="757"/>
      <c r="D76" s="757"/>
      <c r="E76" s="757"/>
      <c r="F76" s="757"/>
      <c r="G76" s="757"/>
      <c r="H76" s="757"/>
      <c r="I76" s="757"/>
      <c r="J76" s="757"/>
      <c r="K76" s="757"/>
      <c r="L76" s="757"/>
      <c r="M76" s="757"/>
      <c r="N76" s="757"/>
      <c r="O76" s="757"/>
      <c r="P76" s="758"/>
      <c r="Q76" s="1013">
        <v>706</v>
      </c>
      <c r="R76" s="1014"/>
      <c r="S76" s="1014"/>
      <c r="T76" s="1014"/>
      <c r="U76" s="1015"/>
      <c r="V76" s="1016">
        <v>608</v>
      </c>
      <c r="W76" s="1014"/>
      <c r="X76" s="1014"/>
      <c r="Y76" s="1014"/>
      <c r="Z76" s="1015"/>
      <c r="AA76" s="1016">
        <v>98</v>
      </c>
      <c r="AB76" s="1014"/>
      <c r="AC76" s="1014"/>
      <c r="AD76" s="1014"/>
      <c r="AE76" s="1015"/>
      <c r="AF76" s="1016">
        <v>147</v>
      </c>
      <c r="AG76" s="1014"/>
      <c r="AH76" s="1014"/>
      <c r="AI76" s="1014"/>
      <c r="AJ76" s="1015"/>
      <c r="AK76" s="1016" t="s">
        <v>585</v>
      </c>
      <c r="AL76" s="1014"/>
      <c r="AM76" s="1014"/>
      <c r="AN76" s="1014"/>
      <c r="AO76" s="1015"/>
      <c r="AP76" s="1016">
        <v>253</v>
      </c>
      <c r="AQ76" s="1014"/>
      <c r="AR76" s="1014"/>
      <c r="AS76" s="1014"/>
      <c r="AT76" s="1015"/>
      <c r="AU76" s="1016">
        <v>208</v>
      </c>
      <c r="AV76" s="1014"/>
      <c r="AW76" s="1014"/>
      <c r="AX76" s="1014"/>
      <c r="AY76" s="1015"/>
      <c r="AZ76" s="1011" t="s">
        <v>606</v>
      </c>
      <c r="BA76" s="1011"/>
      <c r="BB76" s="1011"/>
      <c r="BC76" s="1011"/>
      <c r="BD76" s="1012"/>
      <c r="BE76" s="232"/>
      <c r="BF76" s="232"/>
      <c r="BG76" s="232"/>
      <c r="BH76" s="232"/>
      <c r="BI76" s="232"/>
      <c r="BJ76" s="232"/>
      <c r="BK76" s="232"/>
      <c r="BL76" s="232"/>
      <c r="BM76" s="232"/>
      <c r="BN76" s="232"/>
      <c r="BO76" s="232"/>
      <c r="BP76" s="232"/>
      <c r="BQ76" s="229">
        <v>70</v>
      </c>
      <c r="BR76" s="234"/>
      <c r="BS76" s="988"/>
      <c r="BT76" s="989"/>
      <c r="BU76" s="989"/>
      <c r="BV76" s="989"/>
      <c r="BW76" s="989"/>
      <c r="BX76" s="989"/>
      <c r="BY76" s="989"/>
      <c r="BZ76" s="989"/>
      <c r="CA76" s="989"/>
      <c r="CB76" s="989"/>
      <c r="CC76" s="989"/>
      <c r="CD76" s="989"/>
      <c r="CE76" s="989"/>
      <c r="CF76" s="989"/>
      <c r="CG76" s="998"/>
      <c r="CH76" s="999"/>
      <c r="CI76" s="1000"/>
      <c r="CJ76" s="1000"/>
      <c r="CK76" s="1000"/>
      <c r="CL76" s="1001"/>
      <c r="CM76" s="999"/>
      <c r="CN76" s="1000"/>
      <c r="CO76" s="1000"/>
      <c r="CP76" s="1000"/>
      <c r="CQ76" s="1001"/>
      <c r="CR76" s="999"/>
      <c r="CS76" s="1000"/>
      <c r="CT76" s="1000"/>
      <c r="CU76" s="1000"/>
      <c r="CV76" s="1001"/>
      <c r="CW76" s="999"/>
      <c r="CX76" s="1000"/>
      <c r="CY76" s="1000"/>
      <c r="CZ76" s="1000"/>
      <c r="DA76" s="1001"/>
      <c r="DB76" s="999"/>
      <c r="DC76" s="1000"/>
      <c r="DD76" s="1000"/>
      <c r="DE76" s="1000"/>
      <c r="DF76" s="1001"/>
      <c r="DG76" s="999"/>
      <c r="DH76" s="1000"/>
      <c r="DI76" s="1000"/>
      <c r="DJ76" s="1000"/>
      <c r="DK76" s="1001"/>
      <c r="DL76" s="999"/>
      <c r="DM76" s="1000"/>
      <c r="DN76" s="1000"/>
      <c r="DO76" s="1000"/>
      <c r="DP76" s="1001"/>
      <c r="DQ76" s="999"/>
      <c r="DR76" s="1000"/>
      <c r="DS76" s="1000"/>
      <c r="DT76" s="1000"/>
      <c r="DU76" s="1001"/>
      <c r="DV76" s="988"/>
      <c r="DW76" s="989"/>
      <c r="DX76" s="989"/>
      <c r="DY76" s="989"/>
      <c r="DZ76" s="990"/>
      <c r="EA76" s="221"/>
    </row>
    <row r="77" spans="1:131" ht="26.25" customHeight="1" x14ac:dyDescent="0.15">
      <c r="A77" s="229">
        <v>10</v>
      </c>
      <c r="B77" s="756" t="s">
        <v>596</v>
      </c>
      <c r="C77" s="757"/>
      <c r="D77" s="757"/>
      <c r="E77" s="757"/>
      <c r="F77" s="757"/>
      <c r="G77" s="757"/>
      <c r="H77" s="757"/>
      <c r="I77" s="757"/>
      <c r="J77" s="757"/>
      <c r="K77" s="757"/>
      <c r="L77" s="757"/>
      <c r="M77" s="757"/>
      <c r="N77" s="757"/>
      <c r="O77" s="757"/>
      <c r="P77" s="758"/>
      <c r="Q77" s="1013">
        <v>43</v>
      </c>
      <c r="R77" s="1014"/>
      <c r="S77" s="1014"/>
      <c r="T77" s="1014"/>
      <c r="U77" s="1015"/>
      <c r="V77" s="1016">
        <v>35</v>
      </c>
      <c r="W77" s="1014"/>
      <c r="X77" s="1014"/>
      <c r="Y77" s="1014"/>
      <c r="Z77" s="1015"/>
      <c r="AA77" s="1016">
        <v>8</v>
      </c>
      <c r="AB77" s="1014"/>
      <c r="AC77" s="1014"/>
      <c r="AD77" s="1014"/>
      <c r="AE77" s="1015"/>
      <c r="AF77" s="1016">
        <v>8</v>
      </c>
      <c r="AG77" s="1014"/>
      <c r="AH77" s="1014"/>
      <c r="AI77" s="1014"/>
      <c r="AJ77" s="1015"/>
      <c r="AK77" s="1016" t="s">
        <v>585</v>
      </c>
      <c r="AL77" s="1014"/>
      <c r="AM77" s="1014"/>
      <c r="AN77" s="1014"/>
      <c r="AO77" s="1015"/>
      <c r="AP77" s="1016" t="s">
        <v>584</v>
      </c>
      <c r="AQ77" s="1014"/>
      <c r="AR77" s="1014"/>
      <c r="AS77" s="1014"/>
      <c r="AT77" s="1015"/>
      <c r="AU77" s="1016" t="s">
        <v>584</v>
      </c>
      <c r="AV77" s="1014"/>
      <c r="AW77" s="1014"/>
      <c r="AX77" s="1014"/>
      <c r="AY77" s="1015"/>
      <c r="AZ77" s="1011"/>
      <c r="BA77" s="1011"/>
      <c r="BB77" s="1011"/>
      <c r="BC77" s="1011"/>
      <c r="BD77" s="1012"/>
      <c r="BE77" s="232"/>
      <c r="BF77" s="232"/>
      <c r="BG77" s="232"/>
      <c r="BH77" s="232"/>
      <c r="BI77" s="232"/>
      <c r="BJ77" s="232"/>
      <c r="BK77" s="232"/>
      <c r="BL77" s="232"/>
      <c r="BM77" s="232"/>
      <c r="BN77" s="232"/>
      <c r="BO77" s="232"/>
      <c r="BP77" s="232"/>
      <c r="BQ77" s="229">
        <v>71</v>
      </c>
      <c r="BR77" s="234"/>
      <c r="BS77" s="988"/>
      <c r="BT77" s="989"/>
      <c r="BU77" s="989"/>
      <c r="BV77" s="989"/>
      <c r="BW77" s="989"/>
      <c r="BX77" s="989"/>
      <c r="BY77" s="989"/>
      <c r="BZ77" s="989"/>
      <c r="CA77" s="989"/>
      <c r="CB77" s="989"/>
      <c r="CC77" s="989"/>
      <c r="CD77" s="989"/>
      <c r="CE77" s="989"/>
      <c r="CF77" s="989"/>
      <c r="CG77" s="998"/>
      <c r="CH77" s="999"/>
      <c r="CI77" s="1000"/>
      <c r="CJ77" s="1000"/>
      <c r="CK77" s="1000"/>
      <c r="CL77" s="1001"/>
      <c r="CM77" s="999"/>
      <c r="CN77" s="1000"/>
      <c r="CO77" s="1000"/>
      <c r="CP77" s="1000"/>
      <c r="CQ77" s="1001"/>
      <c r="CR77" s="999"/>
      <c r="CS77" s="1000"/>
      <c r="CT77" s="1000"/>
      <c r="CU77" s="1000"/>
      <c r="CV77" s="1001"/>
      <c r="CW77" s="999"/>
      <c r="CX77" s="1000"/>
      <c r="CY77" s="1000"/>
      <c r="CZ77" s="1000"/>
      <c r="DA77" s="1001"/>
      <c r="DB77" s="999"/>
      <c r="DC77" s="1000"/>
      <c r="DD77" s="1000"/>
      <c r="DE77" s="1000"/>
      <c r="DF77" s="1001"/>
      <c r="DG77" s="999"/>
      <c r="DH77" s="1000"/>
      <c r="DI77" s="1000"/>
      <c r="DJ77" s="1000"/>
      <c r="DK77" s="1001"/>
      <c r="DL77" s="999"/>
      <c r="DM77" s="1000"/>
      <c r="DN77" s="1000"/>
      <c r="DO77" s="1000"/>
      <c r="DP77" s="1001"/>
      <c r="DQ77" s="999"/>
      <c r="DR77" s="1000"/>
      <c r="DS77" s="1000"/>
      <c r="DT77" s="1000"/>
      <c r="DU77" s="1001"/>
      <c r="DV77" s="988"/>
      <c r="DW77" s="989"/>
      <c r="DX77" s="989"/>
      <c r="DY77" s="989"/>
      <c r="DZ77" s="990"/>
      <c r="EA77" s="221"/>
    </row>
    <row r="78" spans="1:131" ht="26.25" customHeight="1" x14ac:dyDescent="0.15">
      <c r="A78" s="229">
        <v>11</v>
      </c>
      <c r="B78" s="753" t="s">
        <v>597</v>
      </c>
      <c r="C78" s="754"/>
      <c r="D78" s="754"/>
      <c r="E78" s="754"/>
      <c r="F78" s="754"/>
      <c r="G78" s="754"/>
      <c r="H78" s="754"/>
      <c r="I78" s="754"/>
      <c r="J78" s="754"/>
      <c r="K78" s="754"/>
      <c r="L78" s="754"/>
      <c r="M78" s="754"/>
      <c r="N78" s="754"/>
      <c r="O78" s="754"/>
      <c r="P78" s="755"/>
      <c r="Q78" s="783">
        <v>1447</v>
      </c>
      <c r="R78" s="784"/>
      <c r="S78" s="784"/>
      <c r="T78" s="784"/>
      <c r="U78" s="784"/>
      <c r="V78" s="784">
        <v>1407</v>
      </c>
      <c r="W78" s="784"/>
      <c r="X78" s="784"/>
      <c r="Y78" s="784"/>
      <c r="Z78" s="784"/>
      <c r="AA78" s="784">
        <v>39</v>
      </c>
      <c r="AB78" s="784"/>
      <c r="AC78" s="784"/>
      <c r="AD78" s="784"/>
      <c r="AE78" s="784"/>
      <c r="AF78" s="784">
        <v>39</v>
      </c>
      <c r="AG78" s="784"/>
      <c r="AH78" s="784"/>
      <c r="AI78" s="784"/>
      <c r="AJ78" s="784"/>
      <c r="AK78" s="784">
        <v>15</v>
      </c>
      <c r="AL78" s="784"/>
      <c r="AM78" s="784"/>
      <c r="AN78" s="784"/>
      <c r="AO78" s="784"/>
      <c r="AP78" s="784" t="s">
        <v>584</v>
      </c>
      <c r="AQ78" s="784"/>
      <c r="AR78" s="784"/>
      <c r="AS78" s="784"/>
      <c r="AT78" s="784"/>
      <c r="AU78" s="784" t="s">
        <v>584</v>
      </c>
      <c r="AV78" s="784"/>
      <c r="AW78" s="784"/>
      <c r="AX78" s="784"/>
      <c r="AY78" s="784"/>
      <c r="AZ78" s="1011"/>
      <c r="BA78" s="1011"/>
      <c r="BB78" s="1011"/>
      <c r="BC78" s="1011"/>
      <c r="BD78" s="1012"/>
      <c r="BE78" s="232"/>
      <c r="BF78" s="232"/>
      <c r="BG78" s="232"/>
      <c r="BH78" s="232"/>
      <c r="BI78" s="232"/>
      <c r="BJ78" s="221"/>
      <c r="BK78" s="221"/>
      <c r="BL78" s="221"/>
      <c r="BM78" s="221"/>
      <c r="BN78" s="221"/>
      <c r="BO78" s="232"/>
      <c r="BP78" s="232"/>
      <c r="BQ78" s="229">
        <v>72</v>
      </c>
      <c r="BR78" s="234"/>
      <c r="BS78" s="988"/>
      <c r="BT78" s="989"/>
      <c r="BU78" s="989"/>
      <c r="BV78" s="989"/>
      <c r="BW78" s="989"/>
      <c r="BX78" s="989"/>
      <c r="BY78" s="989"/>
      <c r="BZ78" s="989"/>
      <c r="CA78" s="989"/>
      <c r="CB78" s="989"/>
      <c r="CC78" s="989"/>
      <c r="CD78" s="989"/>
      <c r="CE78" s="989"/>
      <c r="CF78" s="989"/>
      <c r="CG78" s="998"/>
      <c r="CH78" s="999"/>
      <c r="CI78" s="1000"/>
      <c r="CJ78" s="1000"/>
      <c r="CK78" s="1000"/>
      <c r="CL78" s="1001"/>
      <c r="CM78" s="999"/>
      <c r="CN78" s="1000"/>
      <c r="CO78" s="1000"/>
      <c r="CP78" s="1000"/>
      <c r="CQ78" s="1001"/>
      <c r="CR78" s="999"/>
      <c r="CS78" s="1000"/>
      <c r="CT78" s="1000"/>
      <c r="CU78" s="1000"/>
      <c r="CV78" s="1001"/>
      <c r="CW78" s="999"/>
      <c r="CX78" s="1000"/>
      <c r="CY78" s="1000"/>
      <c r="CZ78" s="1000"/>
      <c r="DA78" s="1001"/>
      <c r="DB78" s="999"/>
      <c r="DC78" s="1000"/>
      <c r="DD78" s="1000"/>
      <c r="DE78" s="1000"/>
      <c r="DF78" s="1001"/>
      <c r="DG78" s="999"/>
      <c r="DH78" s="1000"/>
      <c r="DI78" s="1000"/>
      <c r="DJ78" s="1000"/>
      <c r="DK78" s="1001"/>
      <c r="DL78" s="999"/>
      <c r="DM78" s="1000"/>
      <c r="DN78" s="1000"/>
      <c r="DO78" s="1000"/>
      <c r="DP78" s="1001"/>
      <c r="DQ78" s="999"/>
      <c r="DR78" s="1000"/>
      <c r="DS78" s="1000"/>
      <c r="DT78" s="1000"/>
      <c r="DU78" s="1001"/>
      <c r="DV78" s="988"/>
      <c r="DW78" s="989"/>
      <c r="DX78" s="989"/>
      <c r="DY78" s="989"/>
      <c r="DZ78" s="990"/>
      <c r="EA78" s="221"/>
    </row>
    <row r="79" spans="1:131" ht="26.25" customHeight="1" x14ac:dyDescent="0.15">
      <c r="A79" s="229">
        <v>12</v>
      </c>
      <c r="B79" s="753" t="s">
        <v>598</v>
      </c>
      <c r="C79" s="754"/>
      <c r="D79" s="754"/>
      <c r="E79" s="754"/>
      <c r="F79" s="754"/>
      <c r="G79" s="754"/>
      <c r="H79" s="754"/>
      <c r="I79" s="754"/>
      <c r="J79" s="754"/>
      <c r="K79" s="754"/>
      <c r="L79" s="754"/>
      <c r="M79" s="754"/>
      <c r="N79" s="754"/>
      <c r="O79" s="754"/>
      <c r="P79" s="755"/>
      <c r="Q79" s="783">
        <v>347</v>
      </c>
      <c r="R79" s="784"/>
      <c r="S79" s="784"/>
      <c r="T79" s="784"/>
      <c r="U79" s="784"/>
      <c r="V79" s="784">
        <v>294</v>
      </c>
      <c r="W79" s="784"/>
      <c r="X79" s="784"/>
      <c r="Y79" s="784"/>
      <c r="Z79" s="784"/>
      <c r="AA79" s="784">
        <v>54</v>
      </c>
      <c r="AB79" s="784"/>
      <c r="AC79" s="784"/>
      <c r="AD79" s="784"/>
      <c r="AE79" s="784"/>
      <c r="AF79" s="784">
        <v>54</v>
      </c>
      <c r="AG79" s="784"/>
      <c r="AH79" s="784"/>
      <c r="AI79" s="784"/>
      <c r="AJ79" s="784"/>
      <c r="AK79" s="784">
        <v>135</v>
      </c>
      <c r="AL79" s="784"/>
      <c r="AM79" s="784"/>
      <c r="AN79" s="784"/>
      <c r="AO79" s="784"/>
      <c r="AP79" s="784" t="s">
        <v>584</v>
      </c>
      <c r="AQ79" s="784"/>
      <c r="AR79" s="784"/>
      <c r="AS79" s="784"/>
      <c r="AT79" s="784"/>
      <c r="AU79" s="784" t="s">
        <v>584</v>
      </c>
      <c r="AV79" s="784"/>
      <c r="AW79" s="784"/>
      <c r="AX79" s="784"/>
      <c r="AY79" s="784"/>
      <c r="AZ79" s="1011"/>
      <c r="BA79" s="1011"/>
      <c r="BB79" s="1011"/>
      <c r="BC79" s="1011"/>
      <c r="BD79" s="1012"/>
      <c r="BE79" s="232"/>
      <c r="BF79" s="232"/>
      <c r="BG79" s="232"/>
      <c r="BH79" s="232"/>
      <c r="BI79" s="232"/>
      <c r="BJ79" s="221"/>
      <c r="BK79" s="221"/>
      <c r="BL79" s="221"/>
      <c r="BM79" s="221"/>
      <c r="BN79" s="221"/>
      <c r="BO79" s="232"/>
      <c r="BP79" s="232"/>
      <c r="BQ79" s="229">
        <v>73</v>
      </c>
      <c r="BR79" s="234"/>
      <c r="BS79" s="988"/>
      <c r="BT79" s="989"/>
      <c r="BU79" s="989"/>
      <c r="BV79" s="989"/>
      <c r="BW79" s="989"/>
      <c r="BX79" s="989"/>
      <c r="BY79" s="989"/>
      <c r="BZ79" s="989"/>
      <c r="CA79" s="989"/>
      <c r="CB79" s="989"/>
      <c r="CC79" s="989"/>
      <c r="CD79" s="989"/>
      <c r="CE79" s="989"/>
      <c r="CF79" s="989"/>
      <c r="CG79" s="998"/>
      <c r="CH79" s="999"/>
      <c r="CI79" s="1000"/>
      <c r="CJ79" s="1000"/>
      <c r="CK79" s="1000"/>
      <c r="CL79" s="1001"/>
      <c r="CM79" s="999"/>
      <c r="CN79" s="1000"/>
      <c r="CO79" s="1000"/>
      <c r="CP79" s="1000"/>
      <c r="CQ79" s="1001"/>
      <c r="CR79" s="999"/>
      <c r="CS79" s="1000"/>
      <c r="CT79" s="1000"/>
      <c r="CU79" s="1000"/>
      <c r="CV79" s="1001"/>
      <c r="CW79" s="999"/>
      <c r="CX79" s="1000"/>
      <c r="CY79" s="1000"/>
      <c r="CZ79" s="1000"/>
      <c r="DA79" s="1001"/>
      <c r="DB79" s="999"/>
      <c r="DC79" s="1000"/>
      <c r="DD79" s="1000"/>
      <c r="DE79" s="1000"/>
      <c r="DF79" s="1001"/>
      <c r="DG79" s="999"/>
      <c r="DH79" s="1000"/>
      <c r="DI79" s="1000"/>
      <c r="DJ79" s="1000"/>
      <c r="DK79" s="1001"/>
      <c r="DL79" s="999"/>
      <c r="DM79" s="1000"/>
      <c r="DN79" s="1000"/>
      <c r="DO79" s="1000"/>
      <c r="DP79" s="1001"/>
      <c r="DQ79" s="999"/>
      <c r="DR79" s="1000"/>
      <c r="DS79" s="1000"/>
      <c r="DT79" s="1000"/>
      <c r="DU79" s="1001"/>
      <c r="DV79" s="988"/>
      <c r="DW79" s="989"/>
      <c r="DX79" s="989"/>
      <c r="DY79" s="989"/>
      <c r="DZ79" s="990"/>
      <c r="EA79" s="221"/>
    </row>
    <row r="80" spans="1:131" ht="26.25" customHeight="1" x14ac:dyDescent="0.15">
      <c r="A80" s="229">
        <v>13</v>
      </c>
      <c r="B80" s="753" t="s">
        <v>602</v>
      </c>
      <c r="C80" s="754"/>
      <c r="D80" s="754"/>
      <c r="E80" s="754"/>
      <c r="F80" s="754"/>
      <c r="G80" s="754"/>
      <c r="H80" s="754"/>
      <c r="I80" s="754"/>
      <c r="J80" s="754"/>
      <c r="K80" s="754"/>
      <c r="L80" s="754"/>
      <c r="M80" s="754"/>
      <c r="N80" s="754"/>
      <c r="O80" s="754"/>
      <c r="P80" s="755"/>
      <c r="Q80" s="783">
        <v>304201</v>
      </c>
      <c r="R80" s="784"/>
      <c r="S80" s="784"/>
      <c r="T80" s="784"/>
      <c r="U80" s="784"/>
      <c r="V80" s="784">
        <v>288028</v>
      </c>
      <c r="W80" s="784"/>
      <c r="X80" s="784"/>
      <c r="Y80" s="784"/>
      <c r="Z80" s="784"/>
      <c r="AA80" s="784">
        <v>16173</v>
      </c>
      <c r="AB80" s="784"/>
      <c r="AC80" s="784"/>
      <c r="AD80" s="784"/>
      <c r="AE80" s="784"/>
      <c r="AF80" s="784">
        <v>16179</v>
      </c>
      <c r="AG80" s="784"/>
      <c r="AH80" s="784"/>
      <c r="AI80" s="784"/>
      <c r="AJ80" s="784"/>
      <c r="AK80" s="784" t="s">
        <v>585</v>
      </c>
      <c r="AL80" s="784"/>
      <c r="AM80" s="784"/>
      <c r="AN80" s="784"/>
      <c r="AO80" s="784"/>
      <c r="AP80" s="784" t="s">
        <v>584</v>
      </c>
      <c r="AQ80" s="784"/>
      <c r="AR80" s="784"/>
      <c r="AS80" s="784"/>
      <c r="AT80" s="784"/>
      <c r="AU80" s="784" t="s">
        <v>584</v>
      </c>
      <c r="AV80" s="784"/>
      <c r="AW80" s="784"/>
      <c r="AX80" s="784"/>
      <c r="AY80" s="784"/>
      <c r="AZ80" s="1011"/>
      <c r="BA80" s="1011"/>
      <c r="BB80" s="1011"/>
      <c r="BC80" s="1011"/>
      <c r="BD80" s="1012"/>
      <c r="BE80" s="232"/>
      <c r="BF80" s="232"/>
      <c r="BG80" s="232"/>
      <c r="BH80" s="232"/>
      <c r="BI80" s="232"/>
      <c r="BJ80" s="232"/>
      <c r="BK80" s="232"/>
      <c r="BL80" s="232"/>
      <c r="BM80" s="232"/>
      <c r="BN80" s="232"/>
      <c r="BO80" s="232"/>
      <c r="BP80" s="232"/>
      <c r="BQ80" s="229">
        <v>74</v>
      </c>
      <c r="BR80" s="234"/>
      <c r="BS80" s="988"/>
      <c r="BT80" s="989"/>
      <c r="BU80" s="989"/>
      <c r="BV80" s="989"/>
      <c r="BW80" s="989"/>
      <c r="BX80" s="989"/>
      <c r="BY80" s="989"/>
      <c r="BZ80" s="989"/>
      <c r="CA80" s="989"/>
      <c r="CB80" s="989"/>
      <c r="CC80" s="989"/>
      <c r="CD80" s="989"/>
      <c r="CE80" s="989"/>
      <c r="CF80" s="989"/>
      <c r="CG80" s="998"/>
      <c r="CH80" s="999"/>
      <c r="CI80" s="1000"/>
      <c r="CJ80" s="1000"/>
      <c r="CK80" s="1000"/>
      <c r="CL80" s="1001"/>
      <c r="CM80" s="999"/>
      <c r="CN80" s="1000"/>
      <c r="CO80" s="1000"/>
      <c r="CP80" s="1000"/>
      <c r="CQ80" s="1001"/>
      <c r="CR80" s="999"/>
      <c r="CS80" s="1000"/>
      <c r="CT80" s="1000"/>
      <c r="CU80" s="1000"/>
      <c r="CV80" s="1001"/>
      <c r="CW80" s="999"/>
      <c r="CX80" s="1000"/>
      <c r="CY80" s="1000"/>
      <c r="CZ80" s="1000"/>
      <c r="DA80" s="1001"/>
      <c r="DB80" s="999"/>
      <c r="DC80" s="1000"/>
      <c r="DD80" s="1000"/>
      <c r="DE80" s="1000"/>
      <c r="DF80" s="1001"/>
      <c r="DG80" s="999"/>
      <c r="DH80" s="1000"/>
      <c r="DI80" s="1000"/>
      <c r="DJ80" s="1000"/>
      <c r="DK80" s="1001"/>
      <c r="DL80" s="999"/>
      <c r="DM80" s="1000"/>
      <c r="DN80" s="1000"/>
      <c r="DO80" s="1000"/>
      <c r="DP80" s="1001"/>
      <c r="DQ80" s="999"/>
      <c r="DR80" s="1000"/>
      <c r="DS80" s="1000"/>
      <c r="DT80" s="1000"/>
      <c r="DU80" s="1001"/>
      <c r="DV80" s="988"/>
      <c r="DW80" s="989"/>
      <c r="DX80" s="989"/>
      <c r="DY80" s="989"/>
      <c r="DZ80" s="990"/>
      <c r="EA80" s="221"/>
    </row>
    <row r="81" spans="1:131" ht="26.25" customHeight="1" x14ac:dyDescent="0.15">
      <c r="A81" s="229">
        <v>14</v>
      </c>
      <c r="B81" s="753" t="s">
        <v>599</v>
      </c>
      <c r="C81" s="754"/>
      <c r="D81" s="754"/>
      <c r="E81" s="754"/>
      <c r="F81" s="754"/>
      <c r="G81" s="754"/>
      <c r="H81" s="754"/>
      <c r="I81" s="754"/>
      <c r="J81" s="754"/>
      <c r="K81" s="754"/>
      <c r="L81" s="754"/>
      <c r="M81" s="754"/>
      <c r="N81" s="754"/>
      <c r="O81" s="754"/>
      <c r="P81" s="755"/>
      <c r="Q81" s="783">
        <v>339</v>
      </c>
      <c r="R81" s="784"/>
      <c r="S81" s="784"/>
      <c r="T81" s="784"/>
      <c r="U81" s="784"/>
      <c r="V81" s="784">
        <v>162</v>
      </c>
      <c r="W81" s="784"/>
      <c r="X81" s="784"/>
      <c r="Y81" s="784"/>
      <c r="Z81" s="784"/>
      <c r="AA81" s="784">
        <v>177</v>
      </c>
      <c r="AB81" s="784"/>
      <c r="AC81" s="784"/>
      <c r="AD81" s="784"/>
      <c r="AE81" s="784"/>
      <c r="AF81" s="784">
        <v>177</v>
      </c>
      <c r="AG81" s="784"/>
      <c r="AH81" s="784"/>
      <c r="AI81" s="784"/>
      <c r="AJ81" s="784"/>
      <c r="AK81" s="784">
        <v>4</v>
      </c>
      <c r="AL81" s="784"/>
      <c r="AM81" s="784"/>
      <c r="AN81" s="784"/>
      <c r="AO81" s="784"/>
      <c r="AP81" s="784" t="s">
        <v>584</v>
      </c>
      <c r="AQ81" s="784"/>
      <c r="AR81" s="784"/>
      <c r="AS81" s="784"/>
      <c r="AT81" s="784"/>
      <c r="AU81" s="784" t="s">
        <v>584</v>
      </c>
      <c r="AV81" s="784"/>
      <c r="AW81" s="784"/>
      <c r="AX81" s="784"/>
      <c r="AY81" s="784"/>
      <c r="AZ81" s="1011"/>
      <c r="BA81" s="1011"/>
      <c r="BB81" s="1011"/>
      <c r="BC81" s="1011"/>
      <c r="BD81" s="1012"/>
      <c r="BE81" s="232"/>
      <c r="BF81" s="232"/>
      <c r="BG81" s="232"/>
      <c r="BH81" s="232"/>
      <c r="BI81" s="232"/>
      <c r="BJ81" s="232"/>
      <c r="BK81" s="232"/>
      <c r="BL81" s="232"/>
      <c r="BM81" s="232"/>
      <c r="BN81" s="232"/>
      <c r="BO81" s="232"/>
      <c r="BP81" s="232"/>
      <c r="BQ81" s="229">
        <v>75</v>
      </c>
      <c r="BR81" s="234"/>
      <c r="BS81" s="988"/>
      <c r="BT81" s="989"/>
      <c r="BU81" s="989"/>
      <c r="BV81" s="989"/>
      <c r="BW81" s="989"/>
      <c r="BX81" s="989"/>
      <c r="BY81" s="989"/>
      <c r="BZ81" s="989"/>
      <c r="CA81" s="989"/>
      <c r="CB81" s="989"/>
      <c r="CC81" s="989"/>
      <c r="CD81" s="989"/>
      <c r="CE81" s="989"/>
      <c r="CF81" s="989"/>
      <c r="CG81" s="998"/>
      <c r="CH81" s="999"/>
      <c r="CI81" s="1000"/>
      <c r="CJ81" s="1000"/>
      <c r="CK81" s="1000"/>
      <c r="CL81" s="1001"/>
      <c r="CM81" s="999"/>
      <c r="CN81" s="1000"/>
      <c r="CO81" s="1000"/>
      <c r="CP81" s="1000"/>
      <c r="CQ81" s="1001"/>
      <c r="CR81" s="999"/>
      <c r="CS81" s="1000"/>
      <c r="CT81" s="1000"/>
      <c r="CU81" s="1000"/>
      <c r="CV81" s="1001"/>
      <c r="CW81" s="999"/>
      <c r="CX81" s="1000"/>
      <c r="CY81" s="1000"/>
      <c r="CZ81" s="1000"/>
      <c r="DA81" s="1001"/>
      <c r="DB81" s="999"/>
      <c r="DC81" s="1000"/>
      <c r="DD81" s="1000"/>
      <c r="DE81" s="1000"/>
      <c r="DF81" s="1001"/>
      <c r="DG81" s="999"/>
      <c r="DH81" s="1000"/>
      <c r="DI81" s="1000"/>
      <c r="DJ81" s="1000"/>
      <c r="DK81" s="1001"/>
      <c r="DL81" s="999"/>
      <c r="DM81" s="1000"/>
      <c r="DN81" s="1000"/>
      <c r="DO81" s="1000"/>
      <c r="DP81" s="1001"/>
      <c r="DQ81" s="999"/>
      <c r="DR81" s="1000"/>
      <c r="DS81" s="1000"/>
      <c r="DT81" s="1000"/>
      <c r="DU81" s="1001"/>
      <c r="DV81" s="988"/>
      <c r="DW81" s="989"/>
      <c r="DX81" s="989"/>
      <c r="DY81" s="989"/>
      <c r="DZ81" s="990"/>
      <c r="EA81" s="221"/>
    </row>
    <row r="82" spans="1:131" ht="26.25" customHeight="1" x14ac:dyDescent="0.15">
      <c r="A82" s="229">
        <v>15</v>
      </c>
      <c r="B82" s="753" t="s">
        <v>600</v>
      </c>
      <c r="C82" s="754"/>
      <c r="D82" s="754"/>
      <c r="E82" s="754"/>
      <c r="F82" s="754"/>
      <c r="G82" s="754"/>
      <c r="H82" s="754"/>
      <c r="I82" s="754"/>
      <c r="J82" s="754"/>
      <c r="K82" s="754"/>
      <c r="L82" s="754"/>
      <c r="M82" s="754"/>
      <c r="N82" s="754"/>
      <c r="O82" s="754"/>
      <c r="P82" s="755"/>
      <c r="Q82" s="783">
        <v>192</v>
      </c>
      <c r="R82" s="784"/>
      <c r="S82" s="784"/>
      <c r="T82" s="784"/>
      <c r="U82" s="784"/>
      <c r="V82" s="784">
        <v>184</v>
      </c>
      <c r="W82" s="784"/>
      <c r="X82" s="784"/>
      <c r="Y82" s="784"/>
      <c r="Z82" s="784"/>
      <c r="AA82" s="784">
        <v>7</v>
      </c>
      <c r="AB82" s="784"/>
      <c r="AC82" s="784"/>
      <c r="AD82" s="784"/>
      <c r="AE82" s="784"/>
      <c r="AF82" s="784">
        <v>7</v>
      </c>
      <c r="AG82" s="784"/>
      <c r="AH82" s="784"/>
      <c r="AI82" s="784"/>
      <c r="AJ82" s="784"/>
      <c r="AK82" s="784" t="s">
        <v>585</v>
      </c>
      <c r="AL82" s="784"/>
      <c r="AM82" s="784"/>
      <c r="AN82" s="784"/>
      <c r="AO82" s="784"/>
      <c r="AP82" s="784" t="s">
        <v>584</v>
      </c>
      <c r="AQ82" s="784"/>
      <c r="AR82" s="784"/>
      <c r="AS82" s="784"/>
      <c r="AT82" s="784"/>
      <c r="AU82" s="784" t="s">
        <v>584</v>
      </c>
      <c r="AV82" s="784"/>
      <c r="AW82" s="784"/>
      <c r="AX82" s="784"/>
      <c r="AY82" s="784"/>
      <c r="AZ82" s="1011"/>
      <c r="BA82" s="1011"/>
      <c r="BB82" s="1011"/>
      <c r="BC82" s="1011"/>
      <c r="BD82" s="1012"/>
      <c r="BE82" s="232"/>
      <c r="BF82" s="232"/>
      <c r="BG82" s="232"/>
      <c r="BH82" s="232"/>
      <c r="BI82" s="232"/>
      <c r="BJ82" s="232"/>
      <c r="BK82" s="232"/>
      <c r="BL82" s="232"/>
      <c r="BM82" s="232"/>
      <c r="BN82" s="232"/>
      <c r="BO82" s="232"/>
      <c r="BP82" s="232"/>
      <c r="BQ82" s="229">
        <v>76</v>
      </c>
      <c r="BR82" s="234"/>
      <c r="BS82" s="988"/>
      <c r="BT82" s="989"/>
      <c r="BU82" s="989"/>
      <c r="BV82" s="989"/>
      <c r="BW82" s="989"/>
      <c r="BX82" s="989"/>
      <c r="BY82" s="989"/>
      <c r="BZ82" s="989"/>
      <c r="CA82" s="989"/>
      <c r="CB82" s="989"/>
      <c r="CC82" s="989"/>
      <c r="CD82" s="989"/>
      <c r="CE82" s="989"/>
      <c r="CF82" s="989"/>
      <c r="CG82" s="998"/>
      <c r="CH82" s="999"/>
      <c r="CI82" s="1000"/>
      <c r="CJ82" s="1000"/>
      <c r="CK82" s="1000"/>
      <c r="CL82" s="1001"/>
      <c r="CM82" s="999"/>
      <c r="CN82" s="1000"/>
      <c r="CO82" s="1000"/>
      <c r="CP82" s="1000"/>
      <c r="CQ82" s="1001"/>
      <c r="CR82" s="999"/>
      <c r="CS82" s="1000"/>
      <c r="CT82" s="1000"/>
      <c r="CU82" s="1000"/>
      <c r="CV82" s="1001"/>
      <c r="CW82" s="999"/>
      <c r="CX82" s="1000"/>
      <c r="CY82" s="1000"/>
      <c r="CZ82" s="1000"/>
      <c r="DA82" s="1001"/>
      <c r="DB82" s="999"/>
      <c r="DC82" s="1000"/>
      <c r="DD82" s="1000"/>
      <c r="DE82" s="1000"/>
      <c r="DF82" s="1001"/>
      <c r="DG82" s="999"/>
      <c r="DH82" s="1000"/>
      <c r="DI82" s="1000"/>
      <c r="DJ82" s="1000"/>
      <c r="DK82" s="1001"/>
      <c r="DL82" s="999"/>
      <c r="DM82" s="1000"/>
      <c r="DN82" s="1000"/>
      <c r="DO82" s="1000"/>
      <c r="DP82" s="1001"/>
      <c r="DQ82" s="999"/>
      <c r="DR82" s="1000"/>
      <c r="DS82" s="1000"/>
      <c r="DT82" s="1000"/>
      <c r="DU82" s="1001"/>
      <c r="DV82" s="988"/>
      <c r="DW82" s="989"/>
      <c r="DX82" s="989"/>
      <c r="DY82" s="989"/>
      <c r="DZ82" s="990"/>
      <c r="EA82" s="221"/>
    </row>
    <row r="83" spans="1:131" ht="50.1" customHeight="1" x14ac:dyDescent="0.15">
      <c r="A83" s="229">
        <v>16</v>
      </c>
      <c r="B83" s="756" t="s">
        <v>603</v>
      </c>
      <c r="C83" s="757"/>
      <c r="D83" s="757"/>
      <c r="E83" s="757"/>
      <c r="F83" s="757"/>
      <c r="G83" s="757"/>
      <c r="H83" s="757"/>
      <c r="I83" s="757"/>
      <c r="J83" s="757"/>
      <c r="K83" s="757"/>
      <c r="L83" s="757"/>
      <c r="M83" s="757"/>
      <c r="N83" s="757"/>
      <c r="O83" s="757"/>
      <c r="P83" s="758"/>
      <c r="Q83" s="783">
        <v>980</v>
      </c>
      <c r="R83" s="784"/>
      <c r="S83" s="784"/>
      <c r="T83" s="784"/>
      <c r="U83" s="784"/>
      <c r="V83" s="784">
        <v>956</v>
      </c>
      <c r="W83" s="784"/>
      <c r="X83" s="784"/>
      <c r="Y83" s="784"/>
      <c r="Z83" s="784"/>
      <c r="AA83" s="784">
        <v>24</v>
      </c>
      <c r="AB83" s="784"/>
      <c r="AC83" s="784"/>
      <c r="AD83" s="784"/>
      <c r="AE83" s="784"/>
      <c r="AF83" s="784">
        <v>111</v>
      </c>
      <c r="AG83" s="784"/>
      <c r="AH83" s="784"/>
      <c r="AI83" s="784"/>
      <c r="AJ83" s="784"/>
      <c r="AK83" s="784">
        <v>18</v>
      </c>
      <c r="AL83" s="784"/>
      <c r="AM83" s="784"/>
      <c r="AN83" s="784"/>
      <c r="AO83" s="784"/>
      <c r="AP83" s="784">
        <v>4958</v>
      </c>
      <c r="AQ83" s="784"/>
      <c r="AR83" s="784"/>
      <c r="AS83" s="784"/>
      <c r="AT83" s="784"/>
      <c r="AU83" s="784">
        <v>194</v>
      </c>
      <c r="AV83" s="784"/>
      <c r="AW83" s="784"/>
      <c r="AX83" s="784"/>
      <c r="AY83" s="784"/>
      <c r="AZ83" s="1011" t="s">
        <v>606</v>
      </c>
      <c r="BA83" s="1011"/>
      <c r="BB83" s="1011"/>
      <c r="BC83" s="1011"/>
      <c r="BD83" s="1012"/>
      <c r="BE83" s="232"/>
      <c r="BF83" s="232"/>
      <c r="BG83" s="232"/>
      <c r="BH83" s="232"/>
      <c r="BI83" s="232"/>
      <c r="BJ83" s="232"/>
      <c r="BK83" s="232"/>
      <c r="BL83" s="232"/>
      <c r="BM83" s="232"/>
      <c r="BN83" s="232"/>
      <c r="BO83" s="232"/>
      <c r="BP83" s="232"/>
      <c r="BQ83" s="229">
        <v>77</v>
      </c>
      <c r="BR83" s="234"/>
      <c r="BS83" s="988"/>
      <c r="BT83" s="989"/>
      <c r="BU83" s="989"/>
      <c r="BV83" s="989"/>
      <c r="BW83" s="989"/>
      <c r="BX83" s="989"/>
      <c r="BY83" s="989"/>
      <c r="BZ83" s="989"/>
      <c r="CA83" s="989"/>
      <c r="CB83" s="989"/>
      <c r="CC83" s="989"/>
      <c r="CD83" s="989"/>
      <c r="CE83" s="989"/>
      <c r="CF83" s="989"/>
      <c r="CG83" s="998"/>
      <c r="CH83" s="999"/>
      <c r="CI83" s="1000"/>
      <c r="CJ83" s="1000"/>
      <c r="CK83" s="1000"/>
      <c r="CL83" s="1001"/>
      <c r="CM83" s="999"/>
      <c r="CN83" s="1000"/>
      <c r="CO83" s="1000"/>
      <c r="CP83" s="1000"/>
      <c r="CQ83" s="1001"/>
      <c r="CR83" s="999"/>
      <c r="CS83" s="1000"/>
      <c r="CT83" s="1000"/>
      <c r="CU83" s="1000"/>
      <c r="CV83" s="1001"/>
      <c r="CW83" s="999"/>
      <c r="CX83" s="1000"/>
      <c r="CY83" s="1000"/>
      <c r="CZ83" s="1000"/>
      <c r="DA83" s="1001"/>
      <c r="DB83" s="999"/>
      <c r="DC83" s="1000"/>
      <c r="DD83" s="1000"/>
      <c r="DE83" s="1000"/>
      <c r="DF83" s="1001"/>
      <c r="DG83" s="999"/>
      <c r="DH83" s="1000"/>
      <c r="DI83" s="1000"/>
      <c r="DJ83" s="1000"/>
      <c r="DK83" s="1001"/>
      <c r="DL83" s="999"/>
      <c r="DM83" s="1000"/>
      <c r="DN83" s="1000"/>
      <c r="DO83" s="1000"/>
      <c r="DP83" s="1001"/>
      <c r="DQ83" s="999"/>
      <c r="DR83" s="1000"/>
      <c r="DS83" s="1000"/>
      <c r="DT83" s="1000"/>
      <c r="DU83" s="1001"/>
      <c r="DV83" s="988"/>
      <c r="DW83" s="989"/>
      <c r="DX83" s="989"/>
      <c r="DY83" s="989"/>
      <c r="DZ83" s="990"/>
      <c r="EA83" s="221"/>
    </row>
    <row r="84" spans="1:131" ht="26.25" customHeight="1" x14ac:dyDescent="0.15">
      <c r="A84" s="229">
        <v>17</v>
      </c>
      <c r="B84" s="753" t="s">
        <v>604</v>
      </c>
      <c r="C84" s="754"/>
      <c r="D84" s="754"/>
      <c r="E84" s="754"/>
      <c r="F84" s="754"/>
      <c r="G84" s="754"/>
      <c r="H84" s="754"/>
      <c r="I84" s="754"/>
      <c r="J84" s="754"/>
      <c r="K84" s="754"/>
      <c r="L84" s="754"/>
      <c r="M84" s="754"/>
      <c r="N84" s="754"/>
      <c r="O84" s="754"/>
      <c r="P84" s="755"/>
      <c r="Q84" s="783">
        <v>3171</v>
      </c>
      <c r="R84" s="784"/>
      <c r="S84" s="784"/>
      <c r="T84" s="784"/>
      <c r="U84" s="784"/>
      <c r="V84" s="784">
        <v>2319</v>
      </c>
      <c r="W84" s="784"/>
      <c r="X84" s="784"/>
      <c r="Y84" s="784"/>
      <c r="Z84" s="784"/>
      <c r="AA84" s="784">
        <v>852</v>
      </c>
      <c r="AB84" s="784"/>
      <c r="AC84" s="784"/>
      <c r="AD84" s="784"/>
      <c r="AE84" s="784"/>
      <c r="AF84" s="784">
        <v>6409</v>
      </c>
      <c r="AG84" s="784"/>
      <c r="AH84" s="784"/>
      <c r="AI84" s="784"/>
      <c r="AJ84" s="784"/>
      <c r="AK84" s="784" t="s">
        <v>585</v>
      </c>
      <c r="AL84" s="784"/>
      <c r="AM84" s="784"/>
      <c r="AN84" s="784"/>
      <c r="AO84" s="784"/>
      <c r="AP84" s="784">
        <v>2068</v>
      </c>
      <c r="AQ84" s="784"/>
      <c r="AR84" s="784"/>
      <c r="AS84" s="784"/>
      <c r="AT84" s="784"/>
      <c r="AU84" s="784" t="s">
        <v>584</v>
      </c>
      <c r="AV84" s="784"/>
      <c r="AW84" s="784"/>
      <c r="AX84" s="784"/>
      <c r="AY84" s="784"/>
      <c r="AZ84" s="1011"/>
      <c r="BA84" s="1011"/>
      <c r="BB84" s="1011"/>
      <c r="BC84" s="1011"/>
      <c r="BD84" s="1012"/>
      <c r="BE84" s="232"/>
      <c r="BF84" s="232"/>
      <c r="BG84" s="232"/>
      <c r="BH84" s="232"/>
      <c r="BI84" s="232"/>
      <c r="BJ84" s="232"/>
      <c r="BK84" s="232"/>
      <c r="BL84" s="232"/>
      <c r="BM84" s="232"/>
      <c r="BN84" s="232"/>
      <c r="BO84" s="232"/>
      <c r="BP84" s="232"/>
      <c r="BQ84" s="229">
        <v>78</v>
      </c>
      <c r="BR84" s="234"/>
      <c r="BS84" s="988"/>
      <c r="BT84" s="989"/>
      <c r="BU84" s="989"/>
      <c r="BV84" s="989"/>
      <c r="BW84" s="989"/>
      <c r="BX84" s="989"/>
      <c r="BY84" s="989"/>
      <c r="BZ84" s="989"/>
      <c r="CA84" s="989"/>
      <c r="CB84" s="989"/>
      <c r="CC84" s="989"/>
      <c r="CD84" s="989"/>
      <c r="CE84" s="989"/>
      <c r="CF84" s="989"/>
      <c r="CG84" s="998"/>
      <c r="CH84" s="999"/>
      <c r="CI84" s="1000"/>
      <c r="CJ84" s="1000"/>
      <c r="CK84" s="1000"/>
      <c r="CL84" s="1001"/>
      <c r="CM84" s="999"/>
      <c r="CN84" s="1000"/>
      <c r="CO84" s="1000"/>
      <c r="CP84" s="1000"/>
      <c r="CQ84" s="1001"/>
      <c r="CR84" s="999"/>
      <c r="CS84" s="1000"/>
      <c r="CT84" s="1000"/>
      <c r="CU84" s="1000"/>
      <c r="CV84" s="1001"/>
      <c r="CW84" s="999"/>
      <c r="CX84" s="1000"/>
      <c r="CY84" s="1000"/>
      <c r="CZ84" s="1000"/>
      <c r="DA84" s="1001"/>
      <c r="DB84" s="999"/>
      <c r="DC84" s="1000"/>
      <c r="DD84" s="1000"/>
      <c r="DE84" s="1000"/>
      <c r="DF84" s="1001"/>
      <c r="DG84" s="999"/>
      <c r="DH84" s="1000"/>
      <c r="DI84" s="1000"/>
      <c r="DJ84" s="1000"/>
      <c r="DK84" s="1001"/>
      <c r="DL84" s="999"/>
      <c r="DM84" s="1000"/>
      <c r="DN84" s="1000"/>
      <c r="DO84" s="1000"/>
      <c r="DP84" s="1001"/>
      <c r="DQ84" s="999"/>
      <c r="DR84" s="1000"/>
      <c r="DS84" s="1000"/>
      <c r="DT84" s="1000"/>
      <c r="DU84" s="1001"/>
      <c r="DV84" s="988"/>
      <c r="DW84" s="989"/>
      <c r="DX84" s="989"/>
      <c r="DY84" s="989"/>
      <c r="DZ84" s="990"/>
      <c r="EA84" s="221"/>
    </row>
    <row r="85" spans="1:131" ht="26.25" customHeight="1" x14ac:dyDescent="0.15">
      <c r="A85" s="229">
        <v>18</v>
      </c>
      <c r="B85" s="753" t="s">
        <v>605</v>
      </c>
      <c r="C85" s="754"/>
      <c r="D85" s="754"/>
      <c r="E85" s="754"/>
      <c r="F85" s="754"/>
      <c r="G85" s="754"/>
      <c r="H85" s="754"/>
      <c r="I85" s="754"/>
      <c r="J85" s="754"/>
      <c r="K85" s="754"/>
      <c r="L85" s="754"/>
      <c r="M85" s="754"/>
      <c r="N85" s="754"/>
      <c r="O85" s="754"/>
      <c r="P85" s="755"/>
      <c r="Q85" s="783">
        <v>344</v>
      </c>
      <c r="R85" s="784"/>
      <c r="S85" s="784"/>
      <c r="T85" s="784"/>
      <c r="U85" s="784"/>
      <c r="V85" s="784">
        <v>195</v>
      </c>
      <c r="W85" s="784"/>
      <c r="X85" s="784"/>
      <c r="Y85" s="784"/>
      <c r="Z85" s="784"/>
      <c r="AA85" s="784">
        <v>149</v>
      </c>
      <c r="AB85" s="784"/>
      <c r="AC85" s="784"/>
      <c r="AD85" s="784"/>
      <c r="AE85" s="784"/>
      <c r="AF85" s="784">
        <v>988</v>
      </c>
      <c r="AG85" s="784"/>
      <c r="AH85" s="784"/>
      <c r="AI85" s="784"/>
      <c r="AJ85" s="784"/>
      <c r="AK85" s="784" t="s">
        <v>585</v>
      </c>
      <c r="AL85" s="784"/>
      <c r="AM85" s="784"/>
      <c r="AN85" s="784"/>
      <c r="AO85" s="784"/>
      <c r="AP85" s="784">
        <v>416</v>
      </c>
      <c r="AQ85" s="784"/>
      <c r="AR85" s="784"/>
      <c r="AS85" s="784"/>
      <c r="AT85" s="784"/>
      <c r="AU85" s="784" t="s">
        <v>584</v>
      </c>
      <c r="AV85" s="784"/>
      <c r="AW85" s="784"/>
      <c r="AX85" s="784"/>
      <c r="AY85" s="784"/>
      <c r="AZ85" s="1011"/>
      <c r="BA85" s="1011"/>
      <c r="BB85" s="1011"/>
      <c r="BC85" s="1011"/>
      <c r="BD85" s="1012"/>
      <c r="BE85" s="232"/>
      <c r="BF85" s="232"/>
      <c r="BG85" s="232"/>
      <c r="BH85" s="232"/>
      <c r="BI85" s="232"/>
      <c r="BJ85" s="232"/>
      <c r="BK85" s="232"/>
      <c r="BL85" s="232"/>
      <c r="BM85" s="232"/>
      <c r="BN85" s="232"/>
      <c r="BO85" s="232"/>
      <c r="BP85" s="232"/>
      <c r="BQ85" s="229">
        <v>79</v>
      </c>
      <c r="BR85" s="234"/>
      <c r="BS85" s="988"/>
      <c r="BT85" s="989"/>
      <c r="BU85" s="989"/>
      <c r="BV85" s="989"/>
      <c r="BW85" s="989"/>
      <c r="BX85" s="989"/>
      <c r="BY85" s="989"/>
      <c r="BZ85" s="989"/>
      <c r="CA85" s="989"/>
      <c r="CB85" s="989"/>
      <c r="CC85" s="989"/>
      <c r="CD85" s="989"/>
      <c r="CE85" s="989"/>
      <c r="CF85" s="989"/>
      <c r="CG85" s="998"/>
      <c r="CH85" s="999"/>
      <c r="CI85" s="1000"/>
      <c r="CJ85" s="1000"/>
      <c r="CK85" s="1000"/>
      <c r="CL85" s="1001"/>
      <c r="CM85" s="999"/>
      <c r="CN85" s="1000"/>
      <c r="CO85" s="1000"/>
      <c r="CP85" s="1000"/>
      <c r="CQ85" s="1001"/>
      <c r="CR85" s="999"/>
      <c r="CS85" s="1000"/>
      <c r="CT85" s="1000"/>
      <c r="CU85" s="1000"/>
      <c r="CV85" s="1001"/>
      <c r="CW85" s="999"/>
      <c r="CX85" s="1000"/>
      <c r="CY85" s="1000"/>
      <c r="CZ85" s="1000"/>
      <c r="DA85" s="1001"/>
      <c r="DB85" s="999"/>
      <c r="DC85" s="1000"/>
      <c r="DD85" s="1000"/>
      <c r="DE85" s="1000"/>
      <c r="DF85" s="1001"/>
      <c r="DG85" s="999"/>
      <c r="DH85" s="1000"/>
      <c r="DI85" s="1000"/>
      <c r="DJ85" s="1000"/>
      <c r="DK85" s="1001"/>
      <c r="DL85" s="999"/>
      <c r="DM85" s="1000"/>
      <c r="DN85" s="1000"/>
      <c r="DO85" s="1000"/>
      <c r="DP85" s="1001"/>
      <c r="DQ85" s="999"/>
      <c r="DR85" s="1000"/>
      <c r="DS85" s="1000"/>
      <c r="DT85" s="1000"/>
      <c r="DU85" s="1001"/>
      <c r="DV85" s="988"/>
      <c r="DW85" s="989"/>
      <c r="DX85" s="989"/>
      <c r="DY85" s="989"/>
      <c r="DZ85" s="990"/>
      <c r="EA85" s="221"/>
    </row>
    <row r="86" spans="1:131" ht="26.25" customHeight="1" x14ac:dyDescent="0.15">
      <c r="A86" s="229">
        <v>19</v>
      </c>
      <c r="B86" s="753" t="s">
        <v>601</v>
      </c>
      <c r="C86" s="754"/>
      <c r="D86" s="754"/>
      <c r="E86" s="754"/>
      <c r="F86" s="754"/>
      <c r="G86" s="754"/>
      <c r="H86" s="754"/>
      <c r="I86" s="754"/>
      <c r="J86" s="754"/>
      <c r="K86" s="754"/>
      <c r="L86" s="754"/>
      <c r="M86" s="754"/>
      <c r="N86" s="754"/>
      <c r="O86" s="754"/>
      <c r="P86" s="755"/>
      <c r="Q86" s="783">
        <v>704</v>
      </c>
      <c r="R86" s="784"/>
      <c r="S86" s="784"/>
      <c r="T86" s="784"/>
      <c r="U86" s="784"/>
      <c r="V86" s="784">
        <v>620</v>
      </c>
      <c r="W86" s="784"/>
      <c r="X86" s="784"/>
      <c r="Y86" s="784"/>
      <c r="Z86" s="784"/>
      <c r="AA86" s="784">
        <v>84</v>
      </c>
      <c r="AB86" s="784"/>
      <c r="AC86" s="784"/>
      <c r="AD86" s="784"/>
      <c r="AE86" s="784"/>
      <c r="AF86" s="784">
        <v>84</v>
      </c>
      <c r="AG86" s="784"/>
      <c r="AH86" s="784"/>
      <c r="AI86" s="784"/>
      <c r="AJ86" s="784"/>
      <c r="AK86" s="784" t="s">
        <v>585</v>
      </c>
      <c r="AL86" s="784"/>
      <c r="AM86" s="784"/>
      <c r="AN86" s="784"/>
      <c r="AO86" s="784"/>
      <c r="AP86" s="784">
        <v>5219</v>
      </c>
      <c r="AQ86" s="784"/>
      <c r="AR86" s="784"/>
      <c r="AS86" s="784"/>
      <c r="AT86" s="784"/>
      <c r="AU86" s="784">
        <v>3100</v>
      </c>
      <c r="AV86" s="784"/>
      <c r="AW86" s="784"/>
      <c r="AX86" s="784"/>
      <c r="AY86" s="784"/>
      <c r="AZ86" s="1011"/>
      <c r="BA86" s="1011"/>
      <c r="BB86" s="1011"/>
      <c r="BC86" s="1011"/>
      <c r="BD86" s="1012"/>
      <c r="BE86" s="232"/>
      <c r="BF86" s="232"/>
      <c r="BG86" s="232"/>
      <c r="BH86" s="232"/>
      <c r="BI86" s="232"/>
      <c r="BJ86" s="232"/>
      <c r="BK86" s="232"/>
      <c r="BL86" s="232"/>
      <c r="BM86" s="232"/>
      <c r="BN86" s="232"/>
      <c r="BO86" s="232"/>
      <c r="BP86" s="232"/>
      <c r="BQ86" s="229">
        <v>80</v>
      </c>
      <c r="BR86" s="234"/>
      <c r="BS86" s="988"/>
      <c r="BT86" s="989"/>
      <c r="BU86" s="989"/>
      <c r="BV86" s="989"/>
      <c r="BW86" s="989"/>
      <c r="BX86" s="989"/>
      <c r="BY86" s="989"/>
      <c r="BZ86" s="989"/>
      <c r="CA86" s="989"/>
      <c r="CB86" s="989"/>
      <c r="CC86" s="989"/>
      <c r="CD86" s="989"/>
      <c r="CE86" s="989"/>
      <c r="CF86" s="989"/>
      <c r="CG86" s="998"/>
      <c r="CH86" s="999"/>
      <c r="CI86" s="1000"/>
      <c r="CJ86" s="1000"/>
      <c r="CK86" s="1000"/>
      <c r="CL86" s="1001"/>
      <c r="CM86" s="999"/>
      <c r="CN86" s="1000"/>
      <c r="CO86" s="1000"/>
      <c r="CP86" s="1000"/>
      <c r="CQ86" s="1001"/>
      <c r="CR86" s="999"/>
      <c r="CS86" s="1000"/>
      <c r="CT86" s="1000"/>
      <c r="CU86" s="1000"/>
      <c r="CV86" s="1001"/>
      <c r="CW86" s="999"/>
      <c r="CX86" s="1000"/>
      <c r="CY86" s="1000"/>
      <c r="CZ86" s="1000"/>
      <c r="DA86" s="1001"/>
      <c r="DB86" s="999"/>
      <c r="DC86" s="1000"/>
      <c r="DD86" s="1000"/>
      <c r="DE86" s="1000"/>
      <c r="DF86" s="1001"/>
      <c r="DG86" s="999"/>
      <c r="DH86" s="1000"/>
      <c r="DI86" s="1000"/>
      <c r="DJ86" s="1000"/>
      <c r="DK86" s="1001"/>
      <c r="DL86" s="999"/>
      <c r="DM86" s="1000"/>
      <c r="DN86" s="1000"/>
      <c r="DO86" s="1000"/>
      <c r="DP86" s="1001"/>
      <c r="DQ86" s="999"/>
      <c r="DR86" s="1000"/>
      <c r="DS86" s="1000"/>
      <c r="DT86" s="1000"/>
      <c r="DU86" s="1001"/>
      <c r="DV86" s="988"/>
      <c r="DW86" s="989"/>
      <c r="DX86" s="989"/>
      <c r="DY86" s="989"/>
      <c r="DZ86" s="990"/>
      <c r="EA86" s="221"/>
    </row>
    <row r="87" spans="1:131" ht="26.25" customHeight="1" x14ac:dyDescent="0.15">
      <c r="A87" s="235">
        <v>20</v>
      </c>
      <c r="B87" s="753"/>
      <c r="C87" s="754"/>
      <c r="D87" s="754"/>
      <c r="E87" s="754"/>
      <c r="F87" s="754"/>
      <c r="G87" s="754"/>
      <c r="H87" s="754"/>
      <c r="I87" s="754"/>
      <c r="J87" s="754"/>
      <c r="K87" s="754"/>
      <c r="L87" s="754"/>
      <c r="M87" s="754"/>
      <c r="N87" s="754"/>
      <c r="O87" s="754"/>
      <c r="P87" s="755"/>
      <c r="Q87" s="1007"/>
      <c r="R87" s="1008"/>
      <c r="S87" s="1008"/>
      <c r="T87" s="1008"/>
      <c r="U87" s="1008"/>
      <c r="V87" s="1008"/>
      <c r="W87" s="1008"/>
      <c r="X87" s="1008"/>
      <c r="Y87" s="1008"/>
      <c r="Z87" s="1008"/>
      <c r="AA87" s="1008"/>
      <c r="AB87" s="1008"/>
      <c r="AC87" s="1008"/>
      <c r="AD87" s="1008"/>
      <c r="AE87" s="1008"/>
      <c r="AF87" s="1008"/>
      <c r="AG87" s="1008"/>
      <c r="AH87" s="1008"/>
      <c r="AI87" s="1008"/>
      <c r="AJ87" s="1008"/>
      <c r="AK87" s="1008"/>
      <c r="AL87" s="1008"/>
      <c r="AM87" s="1008"/>
      <c r="AN87" s="1008"/>
      <c r="AO87" s="1008"/>
      <c r="AP87" s="1008"/>
      <c r="AQ87" s="1008"/>
      <c r="AR87" s="1008"/>
      <c r="AS87" s="1008"/>
      <c r="AT87" s="1008"/>
      <c r="AU87" s="1008"/>
      <c r="AV87" s="1008"/>
      <c r="AW87" s="1008"/>
      <c r="AX87" s="1008"/>
      <c r="AY87" s="1008"/>
      <c r="AZ87" s="1009"/>
      <c r="BA87" s="1009"/>
      <c r="BB87" s="1009"/>
      <c r="BC87" s="1009"/>
      <c r="BD87" s="1010"/>
      <c r="BE87" s="232"/>
      <c r="BF87" s="232"/>
      <c r="BG87" s="232"/>
      <c r="BH87" s="232"/>
      <c r="BI87" s="232"/>
      <c r="BJ87" s="232"/>
      <c r="BK87" s="232"/>
      <c r="BL87" s="232"/>
      <c r="BM87" s="232"/>
      <c r="BN87" s="232"/>
      <c r="BO87" s="232"/>
      <c r="BP87" s="232"/>
      <c r="BQ87" s="229">
        <v>81</v>
      </c>
      <c r="BR87" s="234"/>
      <c r="BS87" s="988"/>
      <c r="BT87" s="989"/>
      <c r="BU87" s="989"/>
      <c r="BV87" s="989"/>
      <c r="BW87" s="989"/>
      <c r="BX87" s="989"/>
      <c r="BY87" s="989"/>
      <c r="BZ87" s="989"/>
      <c r="CA87" s="989"/>
      <c r="CB87" s="989"/>
      <c r="CC87" s="989"/>
      <c r="CD87" s="989"/>
      <c r="CE87" s="989"/>
      <c r="CF87" s="989"/>
      <c r="CG87" s="998"/>
      <c r="CH87" s="999"/>
      <c r="CI87" s="1000"/>
      <c r="CJ87" s="1000"/>
      <c r="CK87" s="1000"/>
      <c r="CL87" s="1001"/>
      <c r="CM87" s="999"/>
      <c r="CN87" s="1000"/>
      <c r="CO87" s="1000"/>
      <c r="CP87" s="1000"/>
      <c r="CQ87" s="1001"/>
      <c r="CR87" s="999"/>
      <c r="CS87" s="1000"/>
      <c r="CT87" s="1000"/>
      <c r="CU87" s="1000"/>
      <c r="CV87" s="1001"/>
      <c r="CW87" s="999"/>
      <c r="CX87" s="1000"/>
      <c r="CY87" s="1000"/>
      <c r="CZ87" s="1000"/>
      <c r="DA87" s="1001"/>
      <c r="DB87" s="999"/>
      <c r="DC87" s="1000"/>
      <c r="DD87" s="1000"/>
      <c r="DE87" s="1000"/>
      <c r="DF87" s="1001"/>
      <c r="DG87" s="999"/>
      <c r="DH87" s="1000"/>
      <c r="DI87" s="1000"/>
      <c r="DJ87" s="1000"/>
      <c r="DK87" s="1001"/>
      <c r="DL87" s="999"/>
      <c r="DM87" s="1000"/>
      <c r="DN87" s="1000"/>
      <c r="DO87" s="1000"/>
      <c r="DP87" s="1001"/>
      <c r="DQ87" s="999"/>
      <c r="DR87" s="1000"/>
      <c r="DS87" s="1000"/>
      <c r="DT87" s="1000"/>
      <c r="DU87" s="1001"/>
      <c r="DV87" s="988"/>
      <c r="DW87" s="989"/>
      <c r="DX87" s="989"/>
      <c r="DY87" s="989"/>
      <c r="DZ87" s="990"/>
      <c r="EA87" s="221"/>
    </row>
    <row r="88" spans="1:131" ht="26.25" customHeight="1" thickBot="1" x14ac:dyDescent="0.2">
      <c r="A88" s="231" t="s">
        <v>391</v>
      </c>
      <c r="B88" s="980" t="s">
        <v>423</v>
      </c>
      <c r="C88" s="981"/>
      <c r="D88" s="981"/>
      <c r="E88" s="981"/>
      <c r="F88" s="981"/>
      <c r="G88" s="981"/>
      <c r="H88" s="981"/>
      <c r="I88" s="981"/>
      <c r="J88" s="981"/>
      <c r="K88" s="981"/>
      <c r="L88" s="981"/>
      <c r="M88" s="981"/>
      <c r="N88" s="981"/>
      <c r="O88" s="981"/>
      <c r="P88" s="991"/>
      <c r="Q88" s="1005"/>
      <c r="R88" s="1006"/>
      <c r="S88" s="1006"/>
      <c r="T88" s="1006"/>
      <c r="U88" s="1006"/>
      <c r="V88" s="1006"/>
      <c r="W88" s="1006"/>
      <c r="X88" s="1006"/>
      <c r="Y88" s="1006"/>
      <c r="Z88" s="1006"/>
      <c r="AA88" s="1006"/>
      <c r="AB88" s="1006"/>
      <c r="AC88" s="1006"/>
      <c r="AD88" s="1006"/>
      <c r="AE88" s="1006"/>
      <c r="AF88" s="1002">
        <v>24343</v>
      </c>
      <c r="AG88" s="1002"/>
      <c r="AH88" s="1002"/>
      <c r="AI88" s="1002"/>
      <c r="AJ88" s="1002"/>
      <c r="AK88" s="1006"/>
      <c r="AL88" s="1006"/>
      <c r="AM88" s="1006"/>
      <c r="AN88" s="1006"/>
      <c r="AO88" s="1006"/>
      <c r="AP88" s="1002">
        <v>12935</v>
      </c>
      <c r="AQ88" s="1002"/>
      <c r="AR88" s="1002"/>
      <c r="AS88" s="1002"/>
      <c r="AT88" s="1002"/>
      <c r="AU88" s="1002">
        <v>3502</v>
      </c>
      <c r="AV88" s="1002"/>
      <c r="AW88" s="1002"/>
      <c r="AX88" s="1002"/>
      <c r="AY88" s="1002"/>
      <c r="AZ88" s="1003"/>
      <c r="BA88" s="1003"/>
      <c r="BB88" s="1003"/>
      <c r="BC88" s="1003"/>
      <c r="BD88" s="1004"/>
      <c r="BE88" s="232"/>
      <c r="BF88" s="232"/>
      <c r="BG88" s="232"/>
      <c r="BH88" s="232"/>
      <c r="BI88" s="232"/>
      <c r="BJ88" s="232"/>
      <c r="BK88" s="232"/>
      <c r="BL88" s="232"/>
      <c r="BM88" s="232"/>
      <c r="BN88" s="232"/>
      <c r="BO88" s="232"/>
      <c r="BP88" s="232"/>
      <c r="BQ88" s="229">
        <v>82</v>
      </c>
      <c r="BR88" s="234"/>
      <c r="BS88" s="988"/>
      <c r="BT88" s="989"/>
      <c r="BU88" s="989"/>
      <c r="BV88" s="989"/>
      <c r="BW88" s="989"/>
      <c r="BX88" s="989"/>
      <c r="BY88" s="989"/>
      <c r="BZ88" s="989"/>
      <c r="CA88" s="989"/>
      <c r="CB88" s="989"/>
      <c r="CC88" s="989"/>
      <c r="CD88" s="989"/>
      <c r="CE88" s="989"/>
      <c r="CF88" s="989"/>
      <c r="CG88" s="998"/>
      <c r="CH88" s="999"/>
      <c r="CI88" s="1000"/>
      <c r="CJ88" s="1000"/>
      <c r="CK88" s="1000"/>
      <c r="CL88" s="1001"/>
      <c r="CM88" s="999"/>
      <c r="CN88" s="1000"/>
      <c r="CO88" s="1000"/>
      <c r="CP88" s="1000"/>
      <c r="CQ88" s="1001"/>
      <c r="CR88" s="999"/>
      <c r="CS88" s="1000"/>
      <c r="CT88" s="1000"/>
      <c r="CU88" s="1000"/>
      <c r="CV88" s="1001"/>
      <c r="CW88" s="999"/>
      <c r="CX88" s="1000"/>
      <c r="CY88" s="1000"/>
      <c r="CZ88" s="1000"/>
      <c r="DA88" s="1001"/>
      <c r="DB88" s="999"/>
      <c r="DC88" s="1000"/>
      <c r="DD88" s="1000"/>
      <c r="DE88" s="1000"/>
      <c r="DF88" s="1001"/>
      <c r="DG88" s="999"/>
      <c r="DH88" s="1000"/>
      <c r="DI88" s="1000"/>
      <c r="DJ88" s="1000"/>
      <c r="DK88" s="1001"/>
      <c r="DL88" s="999"/>
      <c r="DM88" s="1000"/>
      <c r="DN88" s="1000"/>
      <c r="DO88" s="1000"/>
      <c r="DP88" s="1001"/>
      <c r="DQ88" s="999"/>
      <c r="DR88" s="1000"/>
      <c r="DS88" s="1000"/>
      <c r="DT88" s="1000"/>
      <c r="DU88" s="1001"/>
      <c r="DV88" s="988"/>
      <c r="DW88" s="989"/>
      <c r="DX88" s="989"/>
      <c r="DY88" s="989"/>
      <c r="DZ88" s="99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88"/>
      <c r="BT89" s="989"/>
      <c r="BU89" s="989"/>
      <c r="BV89" s="989"/>
      <c r="BW89" s="989"/>
      <c r="BX89" s="989"/>
      <c r="BY89" s="989"/>
      <c r="BZ89" s="989"/>
      <c r="CA89" s="989"/>
      <c r="CB89" s="989"/>
      <c r="CC89" s="989"/>
      <c r="CD89" s="989"/>
      <c r="CE89" s="989"/>
      <c r="CF89" s="989"/>
      <c r="CG89" s="998"/>
      <c r="CH89" s="999"/>
      <c r="CI89" s="1000"/>
      <c r="CJ89" s="1000"/>
      <c r="CK89" s="1000"/>
      <c r="CL89" s="1001"/>
      <c r="CM89" s="999"/>
      <c r="CN89" s="1000"/>
      <c r="CO89" s="1000"/>
      <c r="CP89" s="1000"/>
      <c r="CQ89" s="1001"/>
      <c r="CR89" s="999"/>
      <c r="CS89" s="1000"/>
      <c r="CT89" s="1000"/>
      <c r="CU89" s="1000"/>
      <c r="CV89" s="1001"/>
      <c r="CW89" s="999"/>
      <c r="CX89" s="1000"/>
      <c r="CY89" s="1000"/>
      <c r="CZ89" s="1000"/>
      <c r="DA89" s="1001"/>
      <c r="DB89" s="999"/>
      <c r="DC89" s="1000"/>
      <c r="DD89" s="1000"/>
      <c r="DE89" s="1000"/>
      <c r="DF89" s="1001"/>
      <c r="DG89" s="999"/>
      <c r="DH89" s="1000"/>
      <c r="DI89" s="1000"/>
      <c r="DJ89" s="1000"/>
      <c r="DK89" s="1001"/>
      <c r="DL89" s="999"/>
      <c r="DM89" s="1000"/>
      <c r="DN89" s="1000"/>
      <c r="DO89" s="1000"/>
      <c r="DP89" s="1001"/>
      <c r="DQ89" s="999"/>
      <c r="DR89" s="1000"/>
      <c r="DS89" s="1000"/>
      <c r="DT89" s="1000"/>
      <c r="DU89" s="1001"/>
      <c r="DV89" s="988"/>
      <c r="DW89" s="989"/>
      <c r="DX89" s="989"/>
      <c r="DY89" s="989"/>
      <c r="DZ89" s="99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88"/>
      <c r="BT90" s="989"/>
      <c r="BU90" s="989"/>
      <c r="BV90" s="989"/>
      <c r="BW90" s="989"/>
      <c r="BX90" s="989"/>
      <c r="BY90" s="989"/>
      <c r="BZ90" s="989"/>
      <c r="CA90" s="989"/>
      <c r="CB90" s="989"/>
      <c r="CC90" s="989"/>
      <c r="CD90" s="989"/>
      <c r="CE90" s="989"/>
      <c r="CF90" s="989"/>
      <c r="CG90" s="998"/>
      <c r="CH90" s="999"/>
      <c r="CI90" s="1000"/>
      <c r="CJ90" s="1000"/>
      <c r="CK90" s="1000"/>
      <c r="CL90" s="1001"/>
      <c r="CM90" s="999"/>
      <c r="CN90" s="1000"/>
      <c r="CO90" s="1000"/>
      <c r="CP90" s="1000"/>
      <c r="CQ90" s="1001"/>
      <c r="CR90" s="999"/>
      <c r="CS90" s="1000"/>
      <c r="CT90" s="1000"/>
      <c r="CU90" s="1000"/>
      <c r="CV90" s="1001"/>
      <c r="CW90" s="999"/>
      <c r="CX90" s="1000"/>
      <c r="CY90" s="1000"/>
      <c r="CZ90" s="1000"/>
      <c r="DA90" s="1001"/>
      <c r="DB90" s="999"/>
      <c r="DC90" s="1000"/>
      <c r="DD90" s="1000"/>
      <c r="DE90" s="1000"/>
      <c r="DF90" s="1001"/>
      <c r="DG90" s="999"/>
      <c r="DH90" s="1000"/>
      <c r="DI90" s="1000"/>
      <c r="DJ90" s="1000"/>
      <c r="DK90" s="1001"/>
      <c r="DL90" s="999"/>
      <c r="DM90" s="1000"/>
      <c r="DN90" s="1000"/>
      <c r="DO90" s="1000"/>
      <c r="DP90" s="1001"/>
      <c r="DQ90" s="999"/>
      <c r="DR90" s="1000"/>
      <c r="DS90" s="1000"/>
      <c r="DT90" s="1000"/>
      <c r="DU90" s="1001"/>
      <c r="DV90" s="988"/>
      <c r="DW90" s="989"/>
      <c r="DX90" s="989"/>
      <c r="DY90" s="989"/>
      <c r="DZ90" s="99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88"/>
      <c r="BT91" s="989"/>
      <c r="BU91" s="989"/>
      <c r="BV91" s="989"/>
      <c r="BW91" s="989"/>
      <c r="BX91" s="989"/>
      <c r="BY91" s="989"/>
      <c r="BZ91" s="989"/>
      <c r="CA91" s="989"/>
      <c r="CB91" s="989"/>
      <c r="CC91" s="989"/>
      <c r="CD91" s="989"/>
      <c r="CE91" s="989"/>
      <c r="CF91" s="989"/>
      <c r="CG91" s="998"/>
      <c r="CH91" s="999"/>
      <c r="CI91" s="1000"/>
      <c r="CJ91" s="1000"/>
      <c r="CK91" s="1000"/>
      <c r="CL91" s="1001"/>
      <c r="CM91" s="999"/>
      <c r="CN91" s="1000"/>
      <c r="CO91" s="1000"/>
      <c r="CP91" s="1000"/>
      <c r="CQ91" s="1001"/>
      <c r="CR91" s="999"/>
      <c r="CS91" s="1000"/>
      <c r="CT91" s="1000"/>
      <c r="CU91" s="1000"/>
      <c r="CV91" s="1001"/>
      <c r="CW91" s="999"/>
      <c r="CX91" s="1000"/>
      <c r="CY91" s="1000"/>
      <c r="CZ91" s="1000"/>
      <c r="DA91" s="1001"/>
      <c r="DB91" s="999"/>
      <c r="DC91" s="1000"/>
      <c r="DD91" s="1000"/>
      <c r="DE91" s="1000"/>
      <c r="DF91" s="1001"/>
      <c r="DG91" s="999"/>
      <c r="DH91" s="1000"/>
      <c r="DI91" s="1000"/>
      <c r="DJ91" s="1000"/>
      <c r="DK91" s="1001"/>
      <c r="DL91" s="999"/>
      <c r="DM91" s="1000"/>
      <c r="DN91" s="1000"/>
      <c r="DO91" s="1000"/>
      <c r="DP91" s="1001"/>
      <c r="DQ91" s="999"/>
      <c r="DR91" s="1000"/>
      <c r="DS91" s="1000"/>
      <c r="DT91" s="1000"/>
      <c r="DU91" s="1001"/>
      <c r="DV91" s="988"/>
      <c r="DW91" s="989"/>
      <c r="DX91" s="989"/>
      <c r="DY91" s="989"/>
      <c r="DZ91" s="99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88"/>
      <c r="BT92" s="989"/>
      <c r="BU92" s="989"/>
      <c r="BV92" s="989"/>
      <c r="BW92" s="989"/>
      <c r="BX92" s="989"/>
      <c r="BY92" s="989"/>
      <c r="BZ92" s="989"/>
      <c r="CA92" s="989"/>
      <c r="CB92" s="989"/>
      <c r="CC92" s="989"/>
      <c r="CD92" s="989"/>
      <c r="CE92" s="989"/>
      <c r="CF92" s="989"/>
      <c r="CG92" s="998"/>
      <c r="CH92" s="999"/>
      <c r="CI92" s="1000"/>
      <c r="CJ92" s="1000"/>
      <c r="CK92" s="1000"/>
      <c r="CL92" s="1001"/>
      <c r="CM92" s="999"/>
      <c r="CN92" s="1000"/>
      <c r="CO92" s="1000"/>
      <c r="CP92" s="1000"/>
      <c r="CQ92" s="1001"/>
      <c r="CR92" s="999"/>
      <c r="CS92" s="1000"/>
      <c r="CT92" s="1000"/>
      <c r="CU92" s="1000"/>
      <c r="CV92" s="1001"/>
      <c r="CW92" s="999"/>
      <c r="CX92" s="1000"/>
      <c r="CY92" s="1000"/>
      <c r="CZ92" s="1000"/>
      <c r="DA92" s="1001"/>
      <c r="DB92" s="999"/>
      <c r="DC92" s="1000"/>
      <c r="DD92" s="1000"/>
      <c r="DE92" s="1000"/>
      <c r="DF92" s="1001"/>
      <c r="DG92" s="999"/>
      <c r="DH92" s="1000"/>
      <c r="DI92" s="1000"/>
      <c r="DJ92" s="1000"/>
      <c r="DK92" s="1001"/>
      <c r="DL92" s="999"/>
      <c r="DM92" s="1000"/>
      <c r="DN92" s="1000"/>
      <c r="DO92" s="1000"/>
      <c r="DP92" s="1001"/>
      <c r="DQ92" s="999"/>
      <c r="DR92" s="1000"/>
      <c r="DS92" s="1000"/>
      <c r="DT92" s="1000"/>
      <c r="DU92" s="1001"/>
      <c r="DV92" s="988"/>
      <c r="DW92" s="989"/>
      <c r="DX92" s="989"/>
      <c r="DY92" s="989"/>
      <c r="DZ92" s="99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88"/>
      <c r="BT93" s="989"/>
      <c r="BU93" s="989"/>
      <c r="BV93" s="989"/>
      <c r="BW93" s="989"/>
      <c r="BX93" s="989"/>
      <c r="BY93" s="989"/>
      <c r="BZ93" s="989"/>
      <c r="CA93" s="989"/>
      <c r="CB93" s="989"/>
      <c r="CC93" s="989"/>
      <c r="CD93" s="989"/>
      <c r="CE93" s="989"/>
      <c r="CF93" s="989"/>
      <c r="CG93" s="998"/>
      <c r="CH93" s="999"/>
      <c r="CI93" s="1000"/>
      <c r="CJ93" s="1000"/>
      <c r="CK93" s="1000"/>
      <c r="CL93" s="1001"/>
      <c r="CM93" s="999"/>
      <c r="CN93" s="1000"/>
      <c r="CO93" s="1000"/>
      <c r="CP93" s="1000"/>
      <c r="CQ93" s="1001"/>
      <c r="CR93" s="999"/>
      <c r="CS93" s="1000"/>
      <c r="CT93" s="1000"/>
      <c r="CU93" s="1000"/>
      <c r="CV93" s="1001"/>
      <c r="CW93" s="999"/>
      <c r="CX93" s="1000"/>
      <c r="CY93" s="1000"/>
      <c r="CZ93" s="1000"/>
      <c r="DA93" s="1001"/>
      <c r="DB93" s="999"/>
      <c r="DC93" s="1000"/>
      <c r="DD93" s="1000"/>
      <c r="DE93" s="1000"/>
      <c r="DF93" s="1001"/>
      <c r="DG93" s="999"/>
      <c r="DH93" s="1000"/>
      <c r="DI93" s="1000"/>
      <c r="DJ93" s="1000"/>
      <c r="DK93" s="1001"/>
      <c r="DL93" s="999"/>
      <c r="DM93" s="1000"/>
      <c r="DN93" s="1000"/>
      <c r="DO93" s="1000"/>
      <c r="DP93" s="1001"/>
      <c r="DQ93" s="999"/>
      <c r="DR93" s="1000"/>
      <c r="DS93" s="1000"/>
      <c r="DT93" s="1000"/>
      <c r="DU93" s="1001"/>
      <c r="DV93" s="988"/>
      <c r="DW93" s="989"/>
      <c r="DX93" s="989"/>
      <c r="DY93" s="989"/>
      <c r="DZ93" s="99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88"/>
      <c r="BT94" s="989"/>
      <c r="BU94" s="989"/>
      <c r="BV94" s="989"/>
      <c r="BW94" s="989"/>
      <c r="BX94" s="989"/>
      <c r="BY94" s="989"/>
      <c r="BZ94" s="989"/>
      <c r="CA94" s="989"/>
      <c r="CB94" s="989"/>
      <c r="CC94" s="989"/>
      <c r="CD94" s="989"/>
      <c r="CE94" s="989"/>
      <c r="CF94" s="989"/>
      <c r="CG94" s="998"/>
      <c r="CH94" s="999"/>
      <c r="CI94" s="1000"/>
      <c r="CJ94" s="1000"/>
      <c r="CK94" s="1000"/>
      <c r="CL94" s="1001"/>
      <c r="CM94" s="999"/>
      <c r="CN94" s="1000"/>
      <c r="CO94" s="1000"/>
      <c r="CP94" s="1000"/>
      <c r="CQ94" s="1001"/>
      <c r="CR94" s="999"/>
      <c r="CS94" s="1000"/>
      <c r="CT94" s="1000"/>
      <c r="CU94" s="1000"/>
      <c r="CV94" s="1001"/>
      <c r="CW94" s="999"/>
      <c r="CX94" s="1000"/>
      <c r="CY94" s="1000"/>
      <c r="CZ94" s="1000"/>
      <c r="DA94" s="1001"/>
      <c r="DB94" s="999"/>
      <c r="DC94" s="1000"/>
      <c r="DD94" s="1000"/>
      <c r="DE94" s="1000"/>
      <c r="DF94" s="1001"/>
      <c r="DG94" s="999"/>
      <c r="DH94" s="1000"/>
      <c r="DI94" s="1000"/>
      <c r="DJ94" s="1000"/>
      <c r="DK94" s="1001"/>
      <c r="DL94" s="999"/>
      <c r="DM94" s="1000"/>
      <c r="DN94" s="1000"/>
      <c r="DO94" s="1000"/>
      <c r="DP94" s="1001"/>
      <c r="DQ94" s="999"/>
      <c r="DR94" s="1000"/>
      <c r="DS94" s="1000"/>
      <c r="DT94" s="1000"/>
      <c r="DU94" s="1001"/>
      <c r="DV94" s="988"/>
      <c r="DW94" s="989"/>
      <c r="DX94" s="989"/>
      <c r="DY94" s="989"/>
      <c r="DZ94" s="99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88"/>
      <c r="BT95" s="989"/>
      <c r="BU95" s="989"/>
      <c r="BV95" s="989"/>
      <c r="BW95" s="989"/>
      <c r="BX95" s="989"/>
      <c r="BY95" s="989"/>
      <c r="BZ95" s="989"/>
      <c r="CA95" s="989"/>
      <c r="CB95" s="989"/>
      <c r="CC95" s="989"/>
      <c r="CD95" s="989"/>
      <c r="CE95" s="989"/>
      <c r="CF95" s="989"/>
      <c r="CG95" s="998"/>
      <c r="CH95" s="999"/>
      <c r="CI95" s="1000"/>
      <c r="CJ95" s="1000"/>
      <c r="CK95" s="1000"/>
      <c r="CL95" s="1001"/>
      <c r="CM95" s="999"/>
      <c r="CN95" s="1000"/>
      <c r="CO95" s="1000"/>
      <c r="CP95" s="1000"/>
      <c r="CQ95" s="1001"/>
      <c r="CR95" s="999"/>
      <c r="CS95" s="1000"/>
      <c r="CT95" s="1000"/>
      <c r="CU95" s="1000"/>
      <c r="CV95" s="1001"/>
      <c r="CW95" s="999"/>
      <c r="CX95" s="1000"/>
      <c r="CY95" s="1000"/>
      <c r="CZ95" s="1000"/>
      <c r="DA95" s="1001"/>
      <c r="DB95" s="999"/>
      <c r="DC95" s="1000"/>
      <c r="DD95" s="1000"/>
      <c r="DE95" s="1000"/>
      <c r="DF95" s="1001"/>
      <c r="DG95" s="999"/>
      <c r="DH95" s="1000"/>
      <c r="DI95" s="1000"/>
      <c r="DJ95" s="1000"/>
      <c r="DK95" s="1001"/>
      <c r="DL95" s="999"/>
      <c r="DM95" s="1000"/>
      <c r="DN95" s="1000"/>
      <c r="DO95" s="1000"/>
      <c r="DP95" s="1001"/>
      <c r="DQ95" s="999"/>
      <c r="DR95" s="1000"/>
      <c r="DS95" s="1000"/>
      <c r="DT95" s="1000"/>
      <c r="DU95" s="1001"/>
      <c r="DV95" s="988"/>
      <c r="DW95" s="989"/>
      <c r="DX95" s="989"/>
      <c r="DY95" s="989"/>
      <c r="DZ95" s="99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88"/>
      <c r="BT96" s="989"/>
      <c r="BU96" s="989"/>
      <c r="BV96" s="989"/>
      <c r="BW96" s="989"/>
      <c r="BX96" s="989"/>
      <c r="BY96" s="989"/>
      <c r="BZ96" s="989"/>
      <c r="CA96" s="989"/>
      <c r="CB96" s="989"/>
      <c r="CC96" s="989"/>
      <c r="CD96" s="989"/>
      <c r="CE96" s="989"/>
      <c r="CF96" s="989"/>
      <c r="CG96" s="998"/>
      <c r="CH96" s="999"/>
      <c r="CI96" s="1000"/>
      <c r="CJ96" s="1000"/>
      <c r="CK96" s="1000"/>
      <c r="CL96" s="1001"/>
      <c r="CM96" s="999"/>
      <c r="CN96" s="1000"/>
      <c r="CO96" s="1000"/>
      <c r="CP96" s="1000"/>
      <c r="CQ96" s="1001"/>
      <c r="CR96" s="999"/>
      <c r="CS96" s="1000"/>
      <c r="CT96" s="1000"/>
      <c r="CU96" s="1000"/>
      <c r="CV96" s="1001"/>
      <c r="CW96" s="999"/>
      <c r="CX96" s="1000"/>
      <c r="CY96" s="1000"/>
      <c r="CZ96" s="1000"/>
      <c r="DA96" s="1001"/>
      <c r="DB96" s="999"/>
      <c r="DC96" s="1000"/>
      <c r="DD96" s="1000"/>
      <c r="DE96" s="1000"/>
      <c r="DF96" s="1001"/>
      <c r="DG96" s="999"/>
      <c r="DH96" s="1000"/>
      <c r="DI96" s="1000"/>
      <c r="DJ96" s="1000"/>
      <c r="DK96" s="1001"/>
      <c r="DL96" s="999"/>
      <c r="DM96" s="1000"/>
      <c r="DN96" s="1000"/>
      <c r="DO96" s="1000"/>
      <c r="DP96" s="1001"/>
      <c r="DQ96" s="999"/>
      <c r="DR96" s="1000"/>
      <c r="DS96" s="1000"/>
      <c r="DT96" s="1000"/>
      <c r="DU96" s="1001"/>
      <c r="DV96" s="988"/>
      <c r="DW96" s="989"/>
      <c r="DX96" s="989"/>
      <c r="DY96" s="989"/>
      <c r="DZ96" s="99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88"/>
      <c r="BT97" s="989"/>
      <c r="BU97" s="989"/>
      <c r="BV97" s="989"/>
      <c r="BW97" s="989"/>
      <c r="BX97" s="989"/>
      <c r="BY97" s="989"/>
      <c r="BZ97" s="989"/>
      <c r="CA97" s="989"/>
      <c r="CB97" s="989"/>
      <c r="CC97" s="989"/>
      <c r="CD97" s="989"/>
      <c r="CE97" s="989"/>
      <c r="CF97" s="989"/>
      <c r="CG97" s="998"/>
      <c r="CH97" s="999"/>
      <c r="CI97" s="1000"/>
      <c r="CJ97" s="1000"/>
      <c r="CK97" s="1000"/>
      <c r="CL97" s="1001"/>
      <c r="CM97" s="999"/>
      <c r="CN97" s="1000"/>
      <c r="CO97" s="1000"/>
      <c r="CP97" s="1000"/>
      <c r="CQ97" s="1001"/>
      <c r="CR97" s="999"/>
      <c r="CS97" s="1000"/>
      <c r="CT97" s="1000"/>
      <c r="CU97" s="1000"/>
      <c r="CV97" s="1001"/>
      <c r="CW97" s="999"/>
      <c r="CX97" s="1000"/>
      <c r="CY97" s="1000"/>
      <c r="CZ97" s="1000"/>
      <c r="DA97" s="1001"/>
      <c r="DB97" s="999"/>
      <c r="DC97" s="1000"/>
      <c r="DD97" s="1000"/>
      <c r="DE97" s="1000"/>
      <c r="DF97" s="1001"/>
      <c r="DG97" s="999"/>
      <c r="DH97" s="1000"/>
      <c r="DI97" s="1000"/>
      <c r="DJ97" s="1000"/>
      <c r="DK97" s="1001"/>
      <c r="DL97" s="999"/>
      <c r="DM97" s="1000"/>
      <c r="DN97" s="1000"/>
      <c r="DO97" s="1000"/>
      <c r="DP97" s="1001"/>
      <c r="DQ97" s="999"/>
      <c r="DR97" s="1000"/>
      <c r="DS97" s="1000"/>
      <c r="DT97" s="1000"/>
      <c r="DU97" s="1001"/>
      <c r="DV97" s="988"/>
      <c r="DW97" s="989"/>
      <c r="DX97" s="989"/>
      <c r="DY97" s="989"/>
      <c r="DZ97" s="99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88"/>
      <c r="BT98" s="989"/>
      <c r="BU98" s="989"/>
      <c r="BV98" s="989"/>
      <c r="BW98" s="989"/>
      <c r="BX98" s="989"/>
      <c r="BY98" s="989"/>
      <c r="BZ98" s="989"/>
      <c r="CA98" s="989"/>
      <c r="CB98" s="989"/>
      <c r="CC98" s="989"/>
      <c r="CD98" s="989"/>
      <c r="CE98" s="989"/>
      <c r="CF98" s="989"/>
      <c r="CG98" s="998"/>
      <c r="CH98" s="999"/>
      <c r="CI98" s="1000"/>
      <c r="CJ98" s="1000"/>
      <c r="CK98" s="1000"/>
      <c r="CL98" s="1001"/>
      <c r="CM98" s="999"/>
      <c r="CN98" s="1000"/>
      <c r="CO98" s="1000"/>
      <c r="CP98" s="1000"/>
      <c r="CQ98" s="1001"/>
      <c r="CR98" s="999"/>
      <c r="CS98" s="1000"/>
      <c r="CT98" s="1000"/>
      <c r="CU98" s="1000"/>
      <c r="CV98" s="1001"/>
      <c r="CW98" s="999"/>
      <c r="CX98" s="1000"/>
      <c r="CY98" s="1000"/>
      <c r="CZ98" s="1000"/>
      <c r="DA98" s="1001"/>
      <c r="DB98" s="999"/>
      <c r="DC98" s="1000"/>
      <c r="DD98" s="1000"/>
      <c r="DE98" s="1000"/>
      <c r="DF98" s="1001"/>
      <c r="DG98" s="999"/>
      <c r="DH98" s="1000"/>
      <c r="DI98" s="1000"/>
      <c r="DJ98" s="1000"/>
      <c r="DK98" s="1001"/>
      <c r="DL98" s="999"/>
      <c r="DM98" s="1000"/>
      <c r="DN98" s="1000"/>
      <c r="DO98" s="1000"/>
      <c r="DP98" s="1001"/>
      <c r="DQ98" s="999"/>
      <c r="DR98" s="1000"/>
      <c r="DS98" s="1000"/>
      <c r="DT98" s="1000"/>
      <c r="DU98" s="1001"/>
      <c r="DV98" s="988"/>
      <c r="DW98" s="989"/>
      <c r="DX98" s="989"/>
      <c r="DY98" s="989"/>
      <c r="DZ98" s="99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88"/>
      <c r="BT99" s="989"/>
      <c r="BU99" s="989"/>
      <c r="BV99" s="989"/>
      <c r="BW99" s="989"/>
      <c r="BX99" s="989"/>
      <c r="BY99" s="989"/>
      <c r="BZ99" s="989"/>
      <c r="CA99" s="989"/>
      <c r="CB99" s="989"/>
      <c r="CC99" s="989"/>
      <c r="CD99" s="989"/>
      <c r="CE99" s="989"/>
      <c r="CF99" s="989"/>
      <c r="CG99" s="998"/>
      <c r="CH99" s="999"/>
      <c r="CI99" s="1000"/>
      <c r="CJ99" s="1000"/>
      <c r="CK99" s="1000"/>
      <c r="CL99" s="1001"/>
      <c r="CM99" s="999"/>
      <c r="CN99" s="1000"/>
      <c r="CO99" s="1000"/>
      <c r="CP99" s="1000"/>
      <c r="CQ99" s="1001"/>
      <c r="CR99" s="999"/>
      <c r="CS99" s="1000"/>
      <c r="CT99" s="1000"/>
      <c r="CU99" s="1000"/>
      <c r="CV99" s="1001"/>
      <c r="CW99" s="999"/>
      <c r="CX99" s="1000"/>
      <c r="CY99" s="1000"/>
      <c r="CZ99" s="1000"/>
      <c r="DA99" s="1001"/>
      <c r="DB99" s="999"/>
      <c r="DC99" s="1000"/>
      <c r="DD99" s="1000"/>
      <c r="DE99" s="1000"/>
      <c r="DF99" s="1001"/>
      <c r="DG99" s="999"/>
      <c r="DH99" s="1000"/>
      <c r="DI99" s="1000"/>
      <c r="DJ99" s="1000"/>
      <c r="DK99" s="1001"/>
      <c r="DL99" s="999"/>
      <c r="DM99" s="1000"/>
      <c r="DN99" s="1000"/>
      <c r="DO99" s="1000"/>
      <c r="DP99" s="1001"/>
      <c r="DQ99" s="999"/>
      <c r="DR99" s="1000"/>
      <c r="DS99" s="1000"/>
      <c r="DT99" s="1000"/>
      <c r="DU99" s="1001"/>
      <c r="DV99" s="988"/>
      <c r="DW99" s="989"/>
      <c r="DX99" s="989"/>
      <c r="DY99" s="989"/>
      <c r="DZ99" s="99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88"/>
      <c r="BT100" s="989"/>
      <c r="BU100" s="989"/>
      <c r="BV100" s="989"/>
      <c r="BW100" s="989"/>
      <c r="BX100" s="989"/>
      <c r="BY100" s="989"/>
      <c r="BZ100" s="989"/>
      <c r="CA100" s="989"/>
      <c r="CB100" s="989"/>
      <c r="CC100" s="989"/>
      <c r="CD100" s="989"/>
      <c r="CE100" s="989"/>
      <c r="CF100" s="989"/>
      <c r="CG100" s="998"/>
      <c r="CH100" s="999"/>
      <c r="CI100" s="1000"/>
      <c r="CJ100" s="1000"/>
      <c r="CK100" s="1000"/>
      <c r="CL100" s="1001"/>
      <c r="CM100" s="999"/>
      <c r="CN100" s="1000"/>
      <c r="CO100" s="1000"/>
      <c r="CP100" s="1000"/>
      <c r="CQ100" s="1001"/>
      <c r="CR100" s="999"/>
      <c r="CS100" s="1000"/>
      <c r="CT100" s="1000"/>
      <c r="CU100" s="1000"/>
      <c r="CV100" s="1001"/>
      <c r="CW100" s="999"/>
      <c r="CX100" s="1000"/>
      <c r="CY100" s="1000"/>
      <c r="CZ100" s="1000"/>
      <c r="DA100" s="1001"/>
      <c r="DB100" s="999"/>
      <c r="DC100" s="1000"/>
      <c r="DD100" s="1000"/>
      <c r="DE100" s="1000"/>
      <c r="DF100" s="1001"/>
      <c r="DG100" s="999"/>
      <c r="DH100" s="1000"/>
      <c r="DI100" s="1000"/>
      <c r="DJ100" s="1000"/>
      <c r="DK100" s="1001"/>
      <c r="DL100" s="999"/>
      <c r="DM100" s="1000"/>
      <c r="DN100" s="1000"/>
      <c r="DO100" s="1000"/>
      <c r="DP100" s="1001"/>
      <c r="DQ100" s="999"/>
      <c r="DR100" s="1000"/>
      <c r="DS100" s="1000"/>
      <c r="DT100" s="1000"/>
      <c r="DU100" s="1001"/>
      <c r="DV100" s="988"/>
      <c r="DW100" s="989"/>
      <c r="DX100" s="989"/>
      <c r="DY100" s="989"/>
      <c r="DZ100" s="99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88"/>
      <c r="BT101" s="989"/>
      <c r="BU101" s="989"/>
      <c r="BV101" s="989"/>
      <c r="BW101" s="989"/>
      <c r="BX101" s="989"/>
      <c r="BY101" s="989"/>
      <c r="BZ101" s="989"/>
      <c r="CA101" s="989"/>
      <c r="CB101" s="989"/>
      <c r="CC101" s="989"/>
      <c r="CD101" s="989"/>
      <c r="CE101" s="989"/>
      <c r="CF101" s="989"/>
      <c r="CG101" s="998"/>
      <c r="CH101" s="999"/>
      <c r="CI101" s="1000"/>
      <c r="CJ101" s="1000"/>
      <c r="CK101" s="1000"/>
      <c r="CL101" s="1001"/>
      <c r="CM101" s="999"/>
      <c r="CN101" s="1000"/>
      <c r="CO101" s="1000"/>
      <c r="CP101" s="1000"/>
      <c r="CQ101" s="1001"/>
      <c r="CR101" s="999"/>
      <c r="CS101" s="1000"/>
      <c r="CT101" s="1000"/>
      <c r="CU101" s="1000"/>
      <c r="CV101" s="1001"/>
      <c r="CW101" s="999"/>
      <c r="CX101" s="1000"/>
      <c r="CY101" s="1000"/>
      <c r="CZ101" s="1000"/>
      <c r="DA101" s="1001"/>
      <c r="DB101" s="999"/>
      <c r="DC101" s="1000"/>
      <c r="DD101" s="1000"/>
      <c r="DE101" s="1000"/>
      <c r="DF101" s="1001"/>
      <c r="DG101" s="999"/>
      <c r="DH101" s="1000"/>
      <c r="DI101" s="1000"/>
      <c r="DJ101" s="1000"/>
      <c r="DK101" s="1001"/>
      <c r="DL101" s="999"/>
      <c r="DM101" s="1000"/>
      <c r="DN101" s="1000"/>
      <c r="DO101" s="1000"/>
      <c r="DP101" s="1001"/>
      <c r="DQ101" s="999"/>
      <c r="DR101" s="1000"/>
      <c r="DS101" s="1000"/>
      <c r="DT101" s="1000"/>
      <c r="DU101" s="1001"/>
      <c r="DV101" s="988"/>
      <c r="DW101" s="989"/>
      <c r="DX101" s="989"/>
      <c r="DY101" s="989"/>
      <c r="DZ101" s="99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80" t="s">
        <v>424</v>
      </c>
      <c r="BS102" s="981"/>
      <c r="BT102" s="981"/>
      <c r="BU102" s="981"/>
      <c r="BV102" s="981"/>
      <c r="BW102" s="981"/>
      <c r="BX102" s="981"/>
      <c r="BY102" s="981"/>
      <c r="BZ102" s="981"/>
      <c r="CA102" s="981"/>
      <c r="CB102" s="981"/>
      <c r="CC102" s="981"/>
      <c r="CD102" s="981"/>
      <c r="CE102" s="981"/>
      <c r="CF102" s="981"/>
      <c r="CG102" s="991"/>
      <c r="CH102" s="992"/>
      <c r="CI102" s="993"/>
      <c r="CJ102" s="993"/>
      <c r="CK102" s="993"/>
      <c r="CL102" s="994"/>
      <c r="CM102" s="992"/>
      <c r="CN102" s="993"/>
      <c r="CO102" s="993"/>
      <c r="CP102" s="993"/>
      <c r="CQ102" s="994"/>
      <c r="CR102" s="995">
        <v>217</v>
      </c>
      <c r="CS102" s="996"/>
      <c r="CT102" s="996"/>
      <c r="CU102" s="996"/>
      <c r="CV102" s="997"/>
      <c r="CW102" s="995" t="s">
        <v>584</v>
      </c>
      <c r="CX102" s="996"/>
      <c r="CY102" s="996"/>
      <c r="CZ102" s="996"/>
      <c r="DA102" s="997"/>
      <c r="DB102" s="995" t="s">
        <v>584</v>
      </c>
      <c r="DC102" s="996"/>
      <c r="DD102" s="996"/>
      <c r="DE102" s="996"/>
      <c r="DF102" s="997"/>
      <c r="DG102" s="995" t="s">
        <v>584</v>
      </c>
      <c r="DH102" s="996"/>
      <c r="DI102" s="996"/>
      <c r="DJ102" s="996"/>
      <c r="DK102" s="997"/>
      <c r="DL102" s="995">
        <v>75</v>
      </c>
      <c r="DM102" s="996"/>
      <c r="DN102" s="996"/>
      <c r="DO102" s="996"/>
      <c r="DP102" s="997"/>
      <c r="DQ102" s="995" t="s">
        <v>584</v>
      </c>
      <c r="DR102" s="996"/>
      <c r="DS102" s="996"/>
      <c r="DT102" s="996"/>
      <c r="DU102" s="997"/>
      <c r="DV102" s="980"/>
      <c r="DW102" s="981"/>
      <c r="DX102" s="981"/>
      <c r="DY102" s="981"/>
      <c r="DZ102" s="98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83" t="s">
        <v>425</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84" t="s">
        <v>426</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85" t="s">
        <v>429</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430</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1" customFormat="1" ht="26.25" customHeight="1" x14ac:dyDescent="0.15">
      <c r="A109" s="785" t="s">
        <v>431</v>
      </c>
      <c r="B109" s="786"/>
      <c r="C109" s="786"/>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7"/>
      <c r="AA109" s="788" t="s">
        <v>432</v>
      </c>
      <c r="AB109" s="786"/>
      <c r="AC109" s="786"/>
      <c r="AD109" s="786"/>
      <c r="AE109" s="787"/>
      <c r="AF109" s="788" t="s">
        <v>433</v>
      </c>
      <c r="AG109" s="786"/>
      <c r="AH109" s="786"/>
      <c r="AI109" s="786"/>
      <c r="AJ109" s="787"/>
      <c r="AK109" s="788" t="s">
        <v>303</v>
      </c>
      <c r="AL109" s="786"/>
      <c r="AM109" s="786"/>
      <c r="AN109" s="786"/>
      <c r="AO109" s="787"/>
      <c r="AP109" s="788" t="s">
        <v>434</v>
      </c>
      <c r="AQ109" s="786"/>
      <c r="AR109" s="786"/>
      <c r="AS109" s="786"/>
      <c r="AT109" s="971"/>
      <c r="AU109" s="785" t="s">
        <v>431</v>
      </c>
      <c r="AV109" s="786"/>
      <c r="AW109" s="786"/>
      <c r="AX109" s="786"/>
      <c r="AY109" s="786"/>
      <c r="AZ109" s="786"/>
      <c r="BA109" s="786"/>
      <c r="BB109" s="786"/>
      <c r="BC109" s="786"/>
      <c r="BD109" s="786"/>
      <c r="BE109" s="786"/>
      <c r="BF109" s="786"/>
      <c r="BG109" s="786"/>
      <c r="BH109" s="786"/>
      <c r="BI109" s="786"/>
      <c r="BJ109" s="786"/>
      <c r="BK109" s="786"/>
      <c r="BL109" s="786"/>
      <c r="BM109" s="786"/>
      <c r="BN109" s="786"/>
      <c r="BO109" s="786"/>
      <c r="BP109" s="787"/>
      <c r="BQ109" s="788" t="s">
        <v>432</v>
      </c>
      <c r="BR109" s="786"/>
      <c r="BS109" s="786"/>
      <c r="BT109" s="786"/>
      <c r="BU109" s="787"/>
      <c r="BV109" s="788" t="s">
        <v>433</v>
      </c>
      <c r="BW109" s="786"/>
      <c r="BX109" s="786"/>
      <c r="BY109" s="786"/>
      <c r="BZ109" s="787"/>
      <c r="CA109" s="788" t="s">
        <v>303</v>
      </c>
      <c r="CB109" s="786"/>
      <c r="CC109" s="786"/>
      <c r="CD109" s="786"/>
      <c r="CE109" s="787"/>
      <c r="CF109" s="978" t="s">
        <v>434</v>
      </c>
      <c r="CG109" s="978"/>
      <c r="CH109" s="978"/>
      <c r="CI109" s="978"/>
      <c r="CJ109" s="978"/>
      <c r="CK109" s="788" t="s">
        <v>435</v>
      </c>
      <c r="CL109" s="786"/>
      <c r="CM109" s="786"/>
      <c r="CN109" s="786"/>
      <c r="CO109" s="786"/>
      <c r="CP109" s="786"/>
      <c r="CQ109" s="786"/>
      <c r="CR109" s="786"/>
      <c r="CS109" s="786"/>
      <c r="CT109" s="786"/>
      <c r="CU109" s="786"/>
      <c r="CV109" s="786"/>
      <c r="CW109" s="786"/>
      <c r="CX109" s="786"/>
      <c r="CY109" s="786"/>
      <c r="CZ109" s="786"/>
      <c r="DA109" s="786"/>
      <c r="DB109" s="786"/>
      <c r="DC109" s="786"/>
      <c r="DD109" s="786"/>
      <c r="DE109" s="786"/>
      <c r="DF109" s="787"/>
      <c r="DG109" s="788" t="s">
        <v>432</v>
      </c>
      <c r="DH109" s="786"/>
      <c r="DI109" s="786"/>
      <c r="DJ109" s="786"/>
      <c r="DK109" s="787"/>
      <c r="DL109" s="788" t="s">
        <v>433</v>
      </c>
      <c r="DM109" s="786"/>
      <c r="DN109" s="786"/>
      <c r="DO109" s="786"/>
      <c r="DP109" s="787"/>
      <c r="DQ109" s="788" t="s">
        <v>303</v>
      </c>
      <c r="DR109" s="786"/>
      <c r="DS109" s="786"/>
      <c r="DT109" s="786"/>
      <c r="DU109" s="787"/>
      <c r="DV109" s="788" t="s">
        <v>434</v>
      </c>
      <c r="DW109" s="786"/>
      <c r="DX109" s="786"/>
      <c r="DY109" s="786"/>
      <c r="DZ109" s="971"/>
    </row>
    <row r="110" spans="1:131" s="221" customFormat="1" ht="26.25" customHeight="1" x14ac:dyDescent="0.15">
      <c r="A110" s="874" t="s">
        <v>436</v>
      </c>
      <c r="B110" s="875"/>
      <c r="C110" s="875"/>
      <c r="D110" s="875"/>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6"/>
      <c r="AA110" s="944">
        <v>5015594</v>
      </c>
      <c r="AB110" s="945"/>
      <c r="AC110" s="945"/>
      <c r="AD110" s="945"/>
      <c r="AE110" s="946"/>
      <c r="AF110" s="947">
        <v>4863042</v>
      </c>
      <c r="AG110" s="945"/>
      <c r="AH110" s="945"/>
      <c r="AI110" s="945"/>
      <c r="AJ110" s="946"/>
      <c r="AK110" s="947">
        <v>4789851</v>
      </c>
      <c r="AL110" s="945"/>
      <c r="AM110" s="945"/>
      <c r="AN110" s="945"/>
      <c r="AO110" s="946"/>
      <c r="AP110" s="948">
        <v>20.399999999999999</v>
      </c>
      <c r="AQ110" s="949"/>
      <c r="AR110" s="949"/>
      <c r="AS110" s="949"/>
      <c r="AT110" s="950"/>
      <c r="AU110" s="972" t="s">
        <v>73</v>
      </c>
      <c r="AV110" s="973"/>
      <c r="AW110" s="973"/>
      <c r="AX110" s="973"/>
      <c r="AY110" s="973"/>
      <c r="AZ110" s="900" t="s">
        <v>437</v>
      </c>
      <c r="BA110" s="875"/>
      <c r="BB110" s="875"/>
      <c r="BC110" s="875"/>
      <c r="BD110" s="875"/>
      <c r="BE110" s="875"/>
      <c r="BF110" s="875"/>
      <c r="BG110" s="875"/>
      <c r="BH110" s="875"/>
      <c r="BI110" s="875"/>
      <c r="BJ110" s="875"/>
      <c r="BK110" s="875"/>
      <c r="BL110" s="875"/>
      <c r="BM110" s="875"/>
      <c r="BN110" s="875"/>
      <c r="BO110" s="875"/>
      <c r="BP110" s="876"/>
      <c r="BQ110" s="901">
        <v>45400415</v>
      </c>
      <c r="BR110" s="847"/>
      <c r="BS110" s="847"/>
      <c r="BT110" s="847"/>
      <c r="BU110" s="847"/>
      <c r="BV110" s="847">
        <v>45912419</v>
      </c>
      <c r="BW110" s="847"/>
      <c r="BX110" s="847"/>
      <c r="BY110" s="847"/>
      <c r="BZ110" s="847"/>
      <c r="CA110" s="847">
        <v>46434989</v>
      </c>
      <c r="CB110" s="847"/>
      <c r="CC110" s="847"/>
      <c r="CD110" s="847"/>
      <c r="CE110" s="847"/>
      <c r="CF110" s="921">
        <v>197.9</v>
      </c>
      <c r="CG110" s="922"/>
      <c r="CH110" s="922"/>
      <c r="CI110" s="922"/>
      <c r="CJ110" s="922"/>
      <c r="CK110" s="968" t="s">
        <v>438</v>
      </c>
      <c r="CL110" s="883"/>
      <c r="CM110" s="900" t="s">
        <v>439</v>
      </c>
      <c r="CN110" s="875"/>
      <c r="CO110" s="875"/>
      <c r="CP110" s="875"/>
      <c r="CQ110" s="875"/>
      <c r="CR110" s="875"/>
      <c r="CS110" s="875"/>
      <c r="CT110" s="875"/>
      <c r="CU110" s="875"/>
      <c r="CV110" s="875"/>
      <c r="CW110" s="875"/>
      <c r="CX110" s="875"/>
      <c r="CY110" s="875"/>
      <c r="CZ110" s="875"/>
      <c r="DA110" s="875"/>
      <c r="DB110" s="875"/>
      <c r="DC110" s="875"/>
      <c r="DD110" s="875"/>
      <c r="DE110" s="875"/>
      <c r="DF110" s="876"/>
      <c r="DG110" s="901" t="s">
        <v>440</v>
      </c>
      <c r="DH110" s="847"/>
      <c r="DI110" s="847"/>
      <c r="DJ110" s="847"/>
      <c r="DK110" s="847"/>
      <c r="DL110" s="847" t="s">
        <v>440</v>
      </c>
      <c r="DM110" s="847"/>
      <c r="DN110" s="847"/>
      <c r="DO110" s="847"/>
      <c r="DP110" s="847"/>
      <c r="DQ110" s="847" t="s">
        <v>128</v>
      </c>
      <c r="DR110" s="847"/>
      <c r="DS110" s="847"/>
      <c r="DT110" s="847"/>
      <c r="DU110" s="847"/>
      <c r="DV110" s="848" t="s">
        <v>441</v>
      </c>
      <c r="DW110" s="848"/>
      <c r="DX110" s="848"/>
      <c r="DY110" s="848"/>
      <c r="DZ110" s="849"/>
    </row>
    <row r="111" spans="1:131" s="221" customFormat="1" ht="26.25" customHeight="1" x14ac:dyDescent="0.15">
      <c r="A111" s="835" t="s">
        <v>442</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979"/>
      <c r="AA111" s="780" t="s">
        <v>128</v>
      </c>
      <c r="AB111" s="781"/>
      <c r="AC111" s="781"/>
      <c r="AD111" s="781"/>
      <c r="AE111" s="782"/>
      <c r="AF111" s="964" t="s">
        <v>440</v>
      </c>
      <c r="AG111" s="781"/>
      <c r="AH111" s="781"/>
      <c r="AI111" s="781"/>
      <c r="AJ111" s="782"/>
      <c r="AK111" s="964" t="s">
        <v>440</v>
      </c>
      <c r="AL111" s="781"/>
      <c r="AM111" s="781"/>
      <c r="AN111" s="781"/>
      <c r="AO111" s="782"/>
      <c r="AP111" s="951" t="s">
        <v>440</v>
      </c>
      <c r="AQ111" s="952"/>
      <c r="AR111" s="952"/>
      <c r="AS111" s="952"/>
      <c r="AT111" s="953"/>
      <c r="AU111" s="974"/>
      <c r="AV111" s="975"/>
      <c r="AW111" s="975"/>
      <c r="AX111" s="975"/>
      <c r="AY111" s="975"/>
      <c r="AZ111" s="850" t="s">
        <v>443</v>
      </c>
      <c r="BA111" s="778"/>
      <c r="BB111" s="778"/>
      <c r="BC111" s="778"/>
      <c r="BD111" s="778"/>
      <c r="BE111" s="778"/>
      <c r="BF111" s="778"/>
      <c r="BG111" s="778"/>
      <c r="BH111" s="778"/>
      <c r="BI111" s="778"/>
      <c r="BJ111" s="778"/>
      <c r="BK111" s="778"/>
      <c r="BL111" s="778"/>
      <c r="BM111" s="778"/>
      <c r="BN111" s="778"/>
      <c r="BO111" s="778"/>
      <c r="BP111" s="779"/>
      <c r="BQ111" s="854">
        <v>50900</v>
      </c>
      <c r="BR111" s="855"/>
      <c r="BS111" s="855"/>
      <c r="BT111" s="855"/>
      <c r="BU111" s="855"/>
      <c r="BV111" s="855">
        <v>44220</v>
      </c>
      <c r="BW111" s="855"/>
      <c r="BX111" s="855"/>
      <c r="BY111" s="855"/>
      <c r="BZ111" s="855"/>
      <c r="CA111" s="855">
        <v>37930</v>
      </c>
      <c r="CB111" s="855"/>
      <c r="CC111" s="855"/>
      <c r="CD111" s="855"/>
      <c r="CE111" s="855"/>
      <c r="CF111" s="930">
        <v>0.2</v>
      </c>
      <c r="CG111" s="931"/>
      <c r="CH111" s="931"/>
      <c r="CI111" s="931"/>
      <c r="CJ111" s="931"/>
      <c r="CK111" s="969"/>
      <c r="CL111" s="885"/>
      <c r="CM111" s="850" t="s">
        <v>444</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54" t="s">
        <v>128</v>
      </c>
      <c r="DH111" s="855"/>
      <c r="DI111" s="855"/>
      <c r="DJ111" s="855"/>
      <c r="DK111" s="855"/>
      <c r="DL111" s="855" t="s">
        <v>440</v>
      </c>
      <c r="DM111" s="855"/>
      <c r="DN111" s="855"/>
      <c r="DO111" s="855"/>
      <c r="DP111" s="855"/>
      <c r="DQ111" s="855" t="s">
        <v>128</v>
      </c>
      <c r="DR111" s="855"/>
      <c r="DS111" s="855"/>
      <c r="DT111" s="855"/>
      <c r="DU111" s="855"/>
      <c r="DV111" s="861" t="s">
        <v>128</v>
      </c>
      <c r="DW111" s="861"/>
      <c r="DX111" s="861"/>
      <c r="DY111" s="861"/>
      <c r="DZ111" s="862"/>
    </row>
    <row r="112" spans="1:131" s="221" customFormat="1" ht="26.25" customHeight="1" x14ac:dyDescent="0.15">
      <c r="A112" s="772" t="s">
        <v>445</v>
      </c>
      <c r="B112" s="773"/>
      <c r="C112" s="778" t="s">
        <v>446</v>
      </c>
      <c r="D112" s="778"/>
      <c r="E112" s="778"/>
      <c r="F112" s="778"/>
      <c r="G112" s="778"/>
      <c r="H112" s="778"/>
      <c r="I112" s="778"/>
      <c r="J112" s="778"/>
      <c r="K112" s="778"/>
      <c r="L112" s="778"/>
      <c r="M112" s="778"/>
      <c r="N112" s="778"/>
      <c r="O112" s="778"/>
      <c r="P112" s="778"/>
      <c r="Q112" s="778"/>
      <c r="R112" s="778"/>
      <c r="S112" s="778"/>
      <c r="T112" s="778"/>
      <c r="U112" s="778"/>
      <c r="V112" s="778"/>
      <c r="W112" s="778"/>
      <c r="X112" s="778"/>
      <c r="Y112" s="778"/>
      <c r="Z112" s="779"/>
      <c r="AA112" s="769" t="s">
        <v>441</v>
      </c>
      <c r="AB112" s="770"/>
      <c r="AC112" s="770"/>
      <c r="AD112" s="770"/>
      <c r="AE112" s="771"/>
      <c r="AF112" s="840" t="s">
        <v>441</v>
      </c>
      <c r="AG112" s="770"/>
      <c r="AH112" s="770"/>
      <c r="AI112" s="770"/>
      <c r="AJ112" s="771"/>
      <c r="AK112" s="840" t="s">
        <v>128</v>
      </c>
      <c r="AL112" s="770"/>
      <c r="AM112" s="770"/>
      <c r="AN112" s="770"/>
      <c r="AO112" s="771"/>
      <c r="AP112" s="851" t="s">
        <v>441</v>
      </c>
      <c r="AQ112" s="852"/>
      <c r="AR112" s="852"/>
      <c r="AS112" s="852"/>
      <c r="AT112" s="853"/>
      <c r="AU112" s="974"/>
      <c r="AV112" s="975"/>
      <c r="AW112" s="975"/>
      <c r="AX112" s="975"/>
      <c r="AY112" s="975"/>
      <c r="AZ112" s="850" t="s">
        <v>447</v>
      </c>
      <c r="BA112" s="778"/>
      <c r="BB112" s="778"/>
      <c r="BC112" s="778"/>
      <c r="BD112" s="778"/>
      <c r="BE112" s="778"/>
      <c r="BF112" s="778"/>
      <c r="BG112" s="778"/>
      <c r="BH112" s="778"/>
      <c r="BI112" s="778"/>
      <c r="BJ112" s="778"/>
      <c r="BK112" s="778"/>
      <c r="BL112" s="778"/>
      <c r="BM112" s="778"/>
      <c r="BN112" s="778"/>
      <c r="BO112" s="778"/>
      <c r="BP112" s="779"/>
      <c r="BQ112" s="854">
        <v>7362032</v>
      </c>
      <c r="BR112" s="855"/>
      <c r="BS112" s="855"/>
      <c r="BT112" s="855"/>
      <c r="BU112" s="855"/>
      <c r="BV112" s="855">
        <v>6800952</v>
      </c>
      <c r="BW112" s="855"/>
      <c r="BX112" s="855"/>
      <c r="BY112" s="855"/>
      <c r="BZ112" s="855"/>
      <c r="CA112" s="855">
        <v>6610896</v>
      </c>
      <c r="CB112" s="855"/>
      <c r="CC112" s="855"/>
      <c r="CD112" s="855"/>
      <c r="CE112" s="855"/>
      <c r="CF112" s="930">
        <v>28.2</v>
      </c>
      <c r="CG112" s="931"/>
      <c r="CH112" s="931"/>
      <c r="CI112" s="931"/>
      <c r="CJ112" s="931"/>
      <c r="CK112" s="969"/>
      <c r="CL112" s="885"/>
      <c r="CM112" s="850" t="s">
        <v>448</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54" t="s">
        <v>441</v>
      </c>
      <c r="DH112" s="855"/>
      <c r="DI112" s="855"/>
      <c r="DJ112" s="855"/>
      <c r="DK112" s="855"/>
      <c r="DL112" s="855" t="s">
        <v>441</v>
      </c>
      <c r="DM112" s="855"/>
      <c r="DN112" s="855"/>
      <c r="DO112" s="855"/>
      <c r="DP112" s="855"/>
      <c r="DQ112" s="855" t="s">
        <v>441</v>
      </c>
      <c r="DR112" s="855"/>
      <c r="DS112" s="855"/>
      <c r="DT112" s="855"/>
      <c r="DU112" s="855"/>
      <c r="DV112" s="861" t="s">
        <v>441</v>
      </c>
      <c r="DW112" s="861"/>
      <c r="DX112" s="861"/>
      <c r="DY112" s="861"/>
      <c r="DZ112" s="862"/>
    </row>
    <row r="113" spans="1:130" s="221" customFormat="1" ht="26.25" customHeight="1" x14ac:dyDescent="0.15">
      <c r="A113" s="774"/>
      <c r="B113" s="775"/>
      <c r="C113" s="778" t="s">
        <v>449</v>
      </c>
      <c r="D113" s="778"/>
      <c r="E113" s="778"/>
      <c r="F113" s="778"/>
      <c r="G113" s="778"/>
      <c r="H113" s="778"/>
      <c r="I113" s="778"/>
      <c r="J113" s="778"/>
      <c r="K113" s="778"/>
      <c r="L113" s="778"/>
      <c r="M113" s="778"/>
      <c r="N113" s="778"/>
      <c r="O113" s="778"/>
      <c r="P113" s="778"/>
      <c r="Q113" s="778"/>
      <c r="R113" s="778"/>
      <c r="S113" s="778"/>
      <c r="T113" s="778"/>
      <c r="U113" s="778"/>
      <c r="V113" s="778"/>
      <c r="W113" s="778"/>
      <c r="X113" s="778"/>
      <c r="Y113" s="778"/>
      <c r="Z113" s="779"/>
      <c r="AA113" s="780">
        <v>756255</v>
      </c>
      <c r="AB113" s="781"/>
      <c r="AC113" s="781"/>
      <c r="AD113" s="781"/>
      <c r="AE113" s="782"/>
      <c r="AF113" s="964">
        <v>745121</v>
      </c>
      <c r="AG113" s="781"/>
      <c r="AH113" s="781"/>
      <c r="AI113" s="781"/>
      <c r="AJ113" s="782"/>
      <c r="AK113" s="964">
        <v>730168</v>
      </c>
      <c r="AL113" s="781"/>
      <c r="AM113" s="781"/>
      <c r="AN113" s="781"/>
      <c r="AO113" s="782"/>
      <c r="AP113" s="951">
        <v>3.1</v>
      </c>
      <c r="AQ113" s="952"/>
      <c r="AR113" s="952"/>
      <c r="AS113" s="952"/>
      <c r="AT113" s="953"/>
      <c r="AU113" s="974"/>
      <c r="AV113" s="975"/>
      <c r="AW113" s="975"/>
      <c r="AX113" s="975"/>
      <c r="AY113" s="975"/>
      <c r="AZ113" s="850" t="s">
        <v>450</v>
      </c>
      <c r="BA113" s="778"/>
      <c r="BB113" s="778"/>
      <c r="BC113" s="778"/>
      <c r="BD113" s="778"/>
      <c r="BE113" s="778"/>
      <c r="BF113" s="778"/>
      <c r="BG113" s="778"/>
      <c r="BH113" s="778"/>
      <c r="BI113" s="778"/>
      <c r="BJ113" s="778"/>
      <c r="BK113" s="778"/>
      <c r="BL113" s="778"/>
      <c r="BM113" s="778"/>
      <c r="BN113" s="778"/>
      <c r="BO113" s="778"/>
      <c r="BP113" s="779"/>
      <c r="BQ113" s="854">
        <v>3137984</v>
      </c>
      <c r="BR113" s="855"/>
      <c r="BS113" s="855"/>
      <c r="BT113" s="855"/>
      <c r="BU113" s="855"/>
      <c r="BV113" s="855">
        <v>3864087</v>
      </c>
      <c r="BW113" s="855"/>
      <c r="BX113" s="855"/>
      <c r="BY113" s="855"/>
      <c r="BZ113" s="855"/>
      <c r="CA113" s="855">
        <v>3672603</v>
      </c>
      <c r="CB113" s="855"/>
      <c r="CC113" s="855"/>
      <c r="CD113" s="855"/>
      <c r="CE113" s="855"/>
      <c r="CF113" s="930">
        <v>15.7</v>
      </c>
      <c r="CG113" s="931"/>
      <c r="CH113" s="931"/>
      <c r="CI113" s="931"/>
      <c r="CJ113" s="931"/>
      <c r="CK113" s="969"/>
      <c r="CL113" s="885"/>
      <c r="CM113" s="850" t="s">
        <v>451</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69" t="s">
        <v>441</v>
      </c>
      <c r="DH113" s="770"/>
      <c r="DI113" s="770"/>
      <c r="DJ113" s="770"/>
      <c r="DK113" s="771"/>
      <c r="DL113" s="840" t="s">
        <v>441</v>
      </c>
      <c r="DM113" s="770"/>
      <c r="DN113" s="770"/>
      <c r="DO113" s="770"/>
      <c r="DP113" s="771"/>
      <c r="DQ113" s="840" t="s">
        <v>441</v>
      </c>
      <c r="DR113" s="770"/>
      <c r="DS113" s="770"/>
      <c r="DT113" s="770"/>
      <c r="DU113" s="771"/>
      <c r="DV113" s="851" t="s">
        <v>441</v>
      </c>
      <c r="DW113" s="852"/>
      <c r="DX113" s="852"/>
      <c r="DY113" s="852"/>
      <c r="DZ113" s="853"/>
    </row>
    <row r="114" spans="1:130" s="221" customFormat="1" ht="26.25" customHeight="1" x14ac:dyDescent="0.15">
      <c r="A114" s="774"/>
      <c r="B114" s="775"/>
      <c r="C114" s="778" t="s">
        <v>452</v>
      </c>
      <c r="D114" s="778"/>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9"/>
      <c r="AA114" s="769">
        <v>169579</v>
      </c>
      <c r="AB114" s="770"/>
      <c r="AC114" s="770"/>
      <c r="AD114" s="770"/>
      <c r="AE114" s="771"/>
      <c r="AF114" s="840">
        <v>286225</v>
      </c>
      <c r="AG114" s="770"/>
      <c r="AH114" s="770"/>
      <c r="AI114" s="770"/>
      <c r="AJ114" s="771"/>
      <c r="AK114" s="840">
        <v>155661</v>
      </c>
      <c r="AL114" s="770"/>
      <c r="AM114" s="770"/>
      <c r="AN114" s="770"/>
      <c r="AO114" s="771"/>
      <c r="AP114" s="851">
        <v>0.7</v>
      </c>
      <c r="AQ114" s="852"/>
      <c r="AR114" s="852"/>
      <c r="AS114" s="852"/>
      <c r="AT114" s="853"/>
      <c r="AU114" s="974"/>
      <c r="AV114" s="975"/>
      <c r="AW114" s="975"/>
      <c r="AX114" s="975"/>
      <c r="AY114" s="975"/>
      <c r="AZ114" s="850" t="s">
        <v>453</v>
      </c>
      <c r="BA114" s="778"/>
      <c r="BB114" s="778"/>
      <c r="BC114" s="778"/>
      <c r="BD114" s="778"/>
      <c r="BE114" s="778"/>
      <c r="BF114" s="778"/>
      <c r="BG114" s="778"/>
      <c r="BH114" s="778"/>
      <c r="BI114" s="778"/>
      <c r="BJ114" s="778"/>
      <c r="BK114" s="778"/>
      <c r="BL114" s="778"/>
      <c r="BM114" s="778"/>
      <c r="BN114" s="778"/>
      <c r="BO114" s="778"/>
      <c r="BP114" s="779"/>
      <c r="BQ114" s="854">
        <v>4834805</v>
      </c>
      <c r="BR114" s="855"/>
      <c r="BS114" s="855"/>
      <c r="BT114" s="855"/>
      <c r="BU114" s="855"/>
      <c r="BV114" s="855">
        <v>4842247</v>
      </c>
      <c r="BW114" s="855"/>
      <c r="BX114" s="855"/>
      <c r="BY114" s="855"/>
      <c r="BZ114" s="855"/>
      <c r="CA114" s="855">
        <v>4763754</v>
      </c>
      <c r="CB114" s="855"/>
      <c r="CC114" s="855"/>
      <c r="CD114" s="855"/>
      <c r="CE114" s="855"/>
      <c r="CF114" s="930">
        <v>20.3</v>
      </c>
      <c r="CG114" s="931"/>
      <c r="CH114" s="931"/>
      <c r="CI114" s="931"/>
      <c r="CJ114" s="931"/>
      <c r="CK114" s="969"/>
      <c r="CL114" s="885"/>
      <c r="CM114" s="850" t="s">
        <v>454</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69" t="s">
        <v>441</v>
      </c>
      <c r="DH114" s="770"/>
      <c r="DI114" s="770"/>
      <c r="DJ114" s="770"/>
      <c r="DK114" s="771"/>
      <c r="DL114" s="840" t="s">
        <v>441</v>
      </c>
      <c r="DM114" s="770"/>
      <c r="DN114" s="770"/>
      <c r="DO114" s="770"/>
      <c r="DP114" s="771"/>
      <c r="DQ114" s="840" t="s">
        <v>441</v>
      </c>
      <c r="DR114" s="770"/>
      <c r="DS114" s="770"/>
      <c r="DT114" s="770"/>
      <c r="DU114" s="771"/>
      <c r="DV114" s="851" t="s">
        <v>441</v>
      </c>
      <c r="DW114" s="852"/>
      <c r="DX114" s="852"/>
      <c r="DY114" s="852"/>
      <c r="DZ114" s="853"/>
    </row>
    <row r="115" spans="1:130" s="221" customFormat="1" ht="26.25" customHeight="1" x14ac:dyDescent="0.15">
      <c r="A115" s="774"/>
      <c r="B115" s="775"/>
      <c r="C115" s="778" t="s">
        <v>455</v>
      </c>
      <c r="D115" s="778"/>
      <c r="E115" s="778"/>
      <c r="F115" s="778"/>
      <c r="G115" s="778"/>
      <c r="H115" s="778"/>
      <c r="I115" s="778"/>
      <c r="J115" s="778"/>
      <c r="K115" s="778"/>
      <c r="L115" s="778"/>
      <c r="M115" s="778"/>
      <c r="N115" s="778"/>
      <c r="O115" s="778"/>
      <c r="P115" s="778"/>
      <c r="Q115" s="778"/>
      <c r="R115" s="778"/>
      <c r="S115" s="778"/>
      <c r="T115" s="778"/>
      <c r="U115" s="778"/>
      <c r="V115" s="778"/>
      <c r="W115" s="778"/>
      <c r="X115" s="778"/>
      <c r="Y115" s="778"/>
      <c r="Z115" s="779"/>
      <c r="AA115" s="780">
        <v>9074</v>
      </c>
      <c r="AB115" s="781"/>
      <c r="AC115" s="781"/>
      <c r="AD115" s="781"/>
      <c r="AE115" s="782"/>
      <c r="AF115" s="964">
        <v>166174</v>
      </c>
      <c r="AG115" s="781"/>
      <c r="AH115" s="781"/>
      <c r="AI115" s="781"/>
      <c r="AJ115" s="782"/>
      <c r="AK115" s="964">
        <v>7970</v>
      </c>
      <c r="AL115" s="781"/>
      <c r="AM115" s="781"/>
      <c r="AN115" s="781"/>
      <c r="AO115" s="782"/>
      <c r="AP115" s="951">
        <v>0</v>
      </c>
      <c r="AQ115" s="952"/>
      <c r="AR115" s="952"/>
      <c r="AS115" s="952"/>
      <c r="AT115" s="953"/>
      <c r="AU115" s="974"/>
      <c r="AV115" s="975"/>
      <c r="AW115" s="975"/>
      <c r="AX115" s="975"/>
      <c r="AY115" s="975"/>
      <c r="AZ115" s="850" t="s">
        <v>456</v>
      </c>
      <c r="BA115" s="778"/>
      <c r="BB115" s="778"/>
      <c r="BC115" s="778"/>
      <c r="BD115" s="778"/>
      <c r="BE115" s="778"/>
      <c r="BF115" s="778"/>
      <c r="BG115" s="778"/>
      <c r="BH115" s="778"/>
      <c r="BI115" s="778"/>
      <c r="BJ115" s="778"/>
      <c r="BK115" s="778"/>
      <c r="BL115" s="778"/>
      <c r="BM115" s="778"/>
      <c r="BN115" s="778"/>
      <c r="BO115" s="778"/>
      <c r="BP115" s="779"/>
      <c r="BQ115" s="854">
        <v>25500</v>
      </c>
      <c r="BR115" s="855"/>
      <c r="BS115" s="855"/>
      <c r="BT115" s="855"/>
      <c r="BU115" s="855"/>
      <c r="BV115" s="855">
        <v>44763</v>
      </c>
      <c r="BW115" s="855"/>
      <c r="BX115" s="855"/>
      <c r="BY115" s="855"/>
      <c r="BZ115" s="855"/>
      <c r="CA115" s="855">
        <v>22500</v>
      </c>
      <c r="CB115" s="855"/>
      <c r="CC115" s="855"/>
      <c r="CD115" s="855"/>
      <c r="CE115" s="855"/>
      <c r="CF115" s="930">
        <v>0.1</v>
      </c>
      <c r="CG115" s="931"/>
      <c r="CH115" s="931"/>
      <c r="CI115" s="931"/>
      <c r="CJ115" s="931"/>
      <c r="CK115" s="969"/>
      <c r="CL115" s="885"/>
      <c r="CM115" s="850" t="s">
        <v>457</v>
      </c>
      <c r="CN115" s="778"/>
      <c r="CO115" s="778"/>
      <c r="CP115" s="778"/>
      <c r="CQ115" s="778"/>
      <c r="CR115" s="778"/>
      <c r="CS115" s="778"/>
      <c r="CT115" s="778"/>
      <c r="CU115" s="778"/>
      <c r="CV115" s="778"/>
      <c r="CW115" s="778"/>
      <c r="CX115" s="778"/>
      <c r="CY115" s="778"/>
      <c r="CZ115" s="778"/>
      <c r="DA115" s="778"/>
      <c r="DB115" s="778"/>
      <c r="DC115" s="778"/>
      <c r="DD115" s="778"/>
      <c r="DE115" s="778"/>
      <c r="DF115" s="779"/>
      <c r="DG115" s="769">
        <v>22278</v>
      </c>
      <c r="DH115" s="770"/>
      <c r="DI115" s="770"/>
      <c r="DJ115" s="770"/>
      <c r="DK115" s="771"/>
      <c r="DL115" s="840">
        <v>22278</v>
      </c>
      <c r="DM115" s="770"/>
      <c r="DN115" s="770"/>
      <c r="DO115" s="770"/>
      <c r="DP115" s="771"/>
      <c r="DQ115" s="840">
        <v>22278</v>
      </c>
      <c r="DR115" s="770"/>
      <c r="DS115" s="770"/>
      <c r="DT115" s="770"/>
      <c r="DU115" s="771"/>
      <c r="DV115" s="851">
        <v>0.1</v>
      </c>
      <c r="DW115" s="852"/>
      <c r="DX115" s="852"/>
      <c r="DY115" s="852"/>
      <c r="DZ115" s="853"/>
    </row>
    <row r="116" spans="1:130" s="221" customFormat="1" ht="26.25" customHeight="1" x14ac:dyDescent="0.15">
      <c r="A116" s="776"/>
      <c r="B116" s="777"/>
      <c r="C116" s="767" t="s">
        <v>458</v>
      </c>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8"/>
      <c r="AA116" s="769" t="s">
        <v>441</v>
      </c>
      <c r="AB116" s="770"/>
      <c r="AC116" s="770"/>
      <c r="AD116" s="770"/>
      <c r="AE116" s="771"/>
      <c r="AF116" s="840" t="s">
        <v>441</v>
      </c>
      <c r="AG116" s="770"/>
      <c r="AH116" s="770"/>
      <c r="AI116" s="770"/>
      <c r="AJ116" s="771"/>
      <c r="AK116" s="840" t="s">
        <v>441</v>
      </c>
      <c r="AL116" s="770"/>
      <c r="AM116" s="770"/>
      <c r="AN116" s="770"/>
      <c r="AO116" s="771"/>
      <c r="AP116" s="851" t="s">
        <v>441</v>
      </c>
      <c r="AQ116" s="852"/>
      <c r="AR116" s="852"/>
      <c r="AS116" s="852"/>
      <c r="AT116" s="853"/>
      <c r="AU116" s="974"/>
      <c r="AV116" s="975"/>
      <c r="AW116" s="975"/>
      <c r="AX116" s="975"/>
      <c r="AY116" s="975"/>
      <c r="AZ116" s="965" t="s">
        <v>459</v>
      </c>
      <c r="BA116" s="966"/>
      <c r="BB116" s="966"/>
      <c r="BC116" s="966"/>
      <c r="BD116" s="966"/>
      <c r="BE116" s="966"/>
      <c r="BF116" s="966"/>
      <c r="BG116" s="966"/>
      <c r="BH116" s="966"/>
      <c r="BI116" s="966"/>
      <c r="BJ116" s="966"/>
      <c r="BK116" s="966"/>
      <c r="BL116" s="966"/>
      <c r="BM116" s="966"/>
      <c r="BN116" s="966"/>
      <c r="BO116" s="966"/>
      <c r="BP116" s="967"/>
      <c r="BQ116" s="854" t="s">
        <v>441</v>
      </c>
      <c r="BR116" s="855"/>
      <c r="BS116" s="855"/>
      <c r="BT116" s="855"/>
      <c r="BU116" s="855"/>
      <c r="BV116" s="855" t="s">
        <v>441</v>
      </c>
      <c r="BW116" s="855"/>
      <c r="BX116" s="855"/>
      <c r="BY116" s="855"/>
      <c r="BZ116" s="855"/>
      <c r="CA116" s="855" t="s">
        <v>441</v>
      </c>
      <c r="CB116" s="855"/>
      <c r="CC116" s="855"/>
      <c r="CD116" s="855"/>
      <c r="CE116" s="855"/>
      <c r="CF116" s="930" t="s">
        <v>441</v>
      </c>
      <c r="CG116" s="931"/>
      <c r="CH116" s="931"/>
      <c r="CI116" s="931"/>
      <c r="CJ116" s="931"/>
      <c r="CK116" s="969"/>
      <c r="CL116" s="885"/>
      <c r="CM116" s="850" t="s">
        <v>460</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69" t="s">
        <v>441</v>
      </c>
      <c r="DH116" s="770"/>
      <c r="DI116" s="770"/>
      <c r="DJ116" s="770"/>
      <c r="DK116" s="771"/>
      <c r="DL116" s="840" t="s">
        <v>441</v>
      </c>
      <c r="DM116" s="770"/>
      <c r="DN116" s="770"/>
      <c r="DO116" s="770"/>
      <c r="DP116" s="771"/>
      <c r="DQ116" s="840" t="s">
        <v>441</v>
      </c>
      <c r="DR116" s="770"/>
      <c r="DS116" s="770"/>
      <c r="DT116" s="770"/>
      <c r="DU116" s="771"/>
      <c r="DV116" s="851" t="s">
        <v>441</v>
      </c>
      <c r="DW116" s="852"/>
      <c r="DX116" s="852"/>
      <c r="DY116" s="852"/>
      <c r="DZ116" s="853"/>
    </row>
    <row r="117" spans="1:130" s="221" customFormat="1" ht="26.25" customHeight="1" x14ac:dyDescent="0.15">
      <c r="A117" s="785" t="s">
        <v>185</v>
      </c>
      <c r="B117" s="786"/>
      <c r="C117" s="786"/>
      <c r="D117" s="786"/>
      <c r="E117" s="786"/>
      <c r="F117" s="786"/>
      <c r="G117" s="786"/>
      <c r="H117" s="786"/>
      <c r="I117" s="786"/>
      <c r="J117" s="786"/>
      <c r="K117" s="786"/>
      <c r="L117" s="786"/>
      <c r="M117" s="786"/>
      <c r="N117" s="786"/>
      <c r="O117" s="786"/>
      <c r="P117" s="786"/>
      <c r="Q117" s="786"/>
      <c r="R117" s="786"/>
      <c r="S117" s="786"/>
      <c r="T117" s="786"/>
      <c r="U117" s="786"/>
      <c r="V117" s="786"/>
      <c r="W117" s="786"/>
      <c r="X117" s="786"/>
      <c r="Y117" s="910" t="s">
        <v>461</v>
      </c>
      <c r="Z117" s="787"/>
      <c r="AA117" s="957">
        <v>5950502</v>
      </c>
      <c r="AB117" s="958"/>
      <c r="AC117" s="958"/>
      <c r="AD117" s="958"/>
      <c r="AE117" s="959"/>
      <c r="AF117" s="960">
        <v>6060562</v>
      </c>
      <c r="AG117" s="958"/>
      <c r="AH117" s="958"/>
      <c r="AI117" s="958"/>
      <c r="AJ117" s="959"/>
      <c r="AK117" s="960">
        <v>5683650</v>
      </c>
      <c r="AL117" s="958"/>
      <c r="AM117" s="958"/>
      <c r="AN117" s="958"/>
      <c r="AO117" s="959"/>
      <c r="AP117" s="961"/>
      <c r="AQ117" s="962"/>
      <c r="AR117" s="962"/>
      <c r="AS117" s="962"/>
      <c r="AT117" s="963"/>
      <c r="AU117" s="974"/>
      <c r="AV117" s="975"/>
      <c r="AW117" s="975"/>
      <c r="AX117" s="975"/>
      <c r="AY117" s="975"/>
      <c r="AZ117" s="918" t="s">
        <v>462</v>
      </c>
      <c r="BA117" s="919"/>
      <c r="BB117" s="919"/>
      <c r="BC117" s="919"/>
      <c r="BD117" s="919"/>
      <c r="BE117" s="919"/>
      <c r="BF117" s="919"/>
      <c r="BG117" s="919"/>
      <c r="BH117" s="919"/>
      <c r="BI117" s="919"/>
      <c r="BJ117" s="919"/>
      <c r="BK117" s="919"/>
      <c r="BL117" s="919"/>
      <c r="BM117" s="919"/>
      <c r="BN117" s="919"/>
      <c r="BO117" s="919"/>
      <c r="BP117" s="920"/>
      <c r="BQ117" s="854" t="s">
        <v>128</v>
      </c>
      <c r="BR117" s="855"/>
      <c r="BS117" s="855"/>
      <c r="BT117" s="855"/>
      <c r="BU117" s="855"/>
      <c r="BV117" s="855" t="s">
        <v>463</v>
      </c>
      <c r="BW117" s="855"/>
      <c r="BX117" s="855"/>
      <c r="BY117" s="855"/>
      <c r="BZ117" s="855"/>
      <c r="CA117" s="855" t="s">
        <v>128</v>
      </c>
      <c r="CB117" s="855"/>
      <c r="CC117" s="855"/>
      <c r="CD117" s="855"/>
      <c r="CE117" s="855"/>
      <c r="CF117" s="930" t="s">
        <v>128</v>
      </c>
      <c r="CG117" s="931"/>
      <c r="CH117" s="931"/>
      <c r="CI117" s="931"/>
      <c r="CJ117" s="931"/>
      <c r="CK117" s="969"/>
      <c r="CL117" s="885"/>
      <c r="CM117" s="850" t="s">
        <v>464</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69" t="s">
        <v>128</v>
      </c>
      <c r="DH117" s="770"/>
      <c r="DI117" s="770"/>
      <c r="DJ117" s="770"/>
      <c r="DK117" s="771"/>
      <c r="DL117" s="840" t="s">
        <v>128</v>
      </c>
      <c r="DM117" s="770"/>
      <c r="DN117" s="770"/>
      <c r="DO117" s="770"/>
      <c r="DP117" s="771"/>
      <c r="DQ117" s="840" t="s">
        <v>463</v>
      </c>
      <c r="DR117" s="770"/>
      <c r="DS117" s="770"/>
      <c r="DT117" s="770"/>
      <c r="DU117" s="771"/>
      <c r="DV117" s="851" t="s">
        <v>463</v>
      </c>
      <c r="DW117" s="852"/>
      <c r="DX117" s="852"/>
      <c r="DY117" s="852"/>
      <c r="DZ117" s="853"/>
    </row>
    <row r="118" spans="1:130" s="221" customFormat="1" ht="26.25" customHeight="1" x14ac:dyDescent="0.15">
      <c r="A118" s="785" t="s">
        <v>435</v>
      </c>
      <c r="B118" s="786"/>
      <c r="C118" s="786"/>
      <c r="D118" s="786"/>
      <c r="E118" s="786"/>
      <c r="F118" s="786"/>
      <c r="G118" s="786"/>
      <c r="H118" s="786"/>
      <c r="I118" s="786"/>
      <c r="J118" s="786"/>
      <c r="K118" s="786"/>
      <c r="L118" s="786"/>
      <c r="M118" s="786"/>
      <c r="N118" s="786"/>
      <c r="O118" s="786"/>
      <c r="P118" s="786"/>
      <c r="Q118" s="786"/>
      <c r="R118" s="786"/>
      <c r="S118" s="786"/>
      <c r="T118" s="786"/>
      <c r="U118" s="786"/>
      <c r="V118" s="786"/>
      <c r="W118" s="786"/>
      <c r="X118" s="786"/>
      <c r="Y118" s="786"/>
      <c r="Z118" s="787"/>
      <c r="AA118" s="788" t="s">
        <v>432</v>
      </c>
      <c r="AB118" s="786"/>
      <c r="AC118" s="786"/>
      <c r="AD118" s="786"/>
      <c r="AE118" s="787"/>
      <c r="AF118" s="788" t="s">
        <v>433</v>
      </c>
      <c r="AG118" s="786"/>
      <c r="AH118" s="786"/>
      <c r="AI118" s="786"/>
      <c r="AJ118" s="787"/>
      <c r="AK118" s="788" t="s">
        <v>303</v>
      </c>
      <c r="AL118" s="786"/>
      <c r="AM118" s="786"/>
      <c r="AN118" s="786"/>
      <c r="AO118" s="787"/>
      <c r="AP118" s="954" t="s">
        <v>434</v>
      </c>
      <c r="AQ118" s="955"/>
      <c r="AR118" s="955"/>
      <c r="AS118" s="955"/>
      <c r="AT118" s="956"/>
      <c r="AU118" s="974"/>
      <c r="AV118" s="975"/>
      <c r="AW118" s="975"/>
      <c r="AX118" s="975"/>
      <c r="AY118" s="975"/>
      <c r="AZ118" s="908" t="s">
        <v>465</v>
      </c>
      <c r="BA118" s="767"/>
      <c r="BB118" s="767"/>
      <c r="BC118" s="767"/>
      <c r="BD118" s="767"/>
      <c r="BE118" s="767"/>
      <c r="BF118" s="767"/>
      <c r="BG118" s="767"/>
      <c r="BH118" s="767"/>
      <c r="BI118" s="767"/>
      <c r="BJ118" s="767"/>
      <c r="BK118" s="767"/>
      <c r="BL118" s="767"/>
      <c r="BM118" s="767"/>
      <c r="BN118" s="767"/>
      <c r="BO118" s="767"/>
      <c r="BP118" s="768"/>
      <c r="BQ118" s="912" t="s">
        <v>128</v>
      </c>
      <c r="BR118" s="913"/>
      <c r="BS118" s="913"/>
      <c r="BT118" s="913"/>
      <c r="BU118" s="913"/>
      <c r="BV118" s="913" t="s">
        <v>128</v>
      </c>
      <c r="BW118" s="913"/>
      <c r="BX118" s="913"/>
      <c r="BY118" s="913"/>
      <c r="BZ118" s="913"/>
      <c r="CA118" s="913" t="s">
        <v>128</v>
      </c>
      <c r="CB118" s="913"/>
      <c r="CC118" s="913"/>
      <c r="CD118" s="913"/>
      <c r="CE118" s="913"/>
      <c r="CF118" s="930" t="s">
        <v>128</v>
      </c>
      <c r="CG118" s="931"/>
      <c r="CH118" s="931"/>
      <c r="CI118" s="931"/>
      <c r="CJ118" s="931"/>
      <c r="CK118" s="969"/>
      <c r="CL118" s="885"/>
      <c r="CM118" s="850" t="s">
        <v>466</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69" t="s">
        <v>463</v>
      </c>
      <c r="DH118" s="770"/>
      <c r="DI118" s="770"/>
      <c r="DJ118" s="770"/>
      <c r="DK118" s="771"/>
      <c r="DL118" s="840" t="s">
        <v>463</v>
      </c>
      <c r="DM118" s="770"/>
      <c r="DN118" s="770"/>
      <c r="DO118" s="770"/>
      <c r="DP118" s="771"/>
      <c r="DQ118" s="840" t="s">
        <v>463</v>
      </c>
      <c r="DR118" s="770"/>
      <c r="DS118" s="770"/>
      <c r="DT118" s="770"/>
      <c r="DU118" s="771"/>
      <c r="DV118" s="851" t="s">
        <v>128</v>
      </c>
      <c r="DW118" s="852"/>
      <c r="DX118" s="852"/>
      <c r="DY118" s="852"/>
      <c r="DZ118" s="853"/>
    </row>
    <row r="119" spans="1:130" s="221" customFormat="1" ht="26.25" customHeight="1" x14ac:dyDescent="0.15">
      <c r="A119" s="882" t="s">
        <v>438</v>
      </c>
      <c r="B119" s="883"/>
      <c r="C119" s="900" t="s">
        <v>439</v>
      </c>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6"/>
      <c r="AA119" s="944" t="s">
        <v>463</v>
      </c>
      <c r="AB119" s="945"/>
      <c r="AC119" s="945"/>
      <c r="AD119" s="945"/>
      <c r="AE119" s="946"/>
      <c r="AF119" s="947" t="s">
        <v>463</v>
      </c>
      <c r="AG119" s="945"/>
      <c r="AH119" s="945"/>
      <c r="AI119" s="945"/>
      <c r="AJ119" s="946"/>
      <c r="AK119" s="947" t="s">
        <v>128</v>
      </c>
      <c r="AL119" s="945"/>
      <c r="AM119" s="945"/>
      <c r="AN119" s="945"/>
      <c r="AO119" s="946"/>
      <c r="AP119" s="948" t="s">
        <v>463</v>
      </c>
      <c r="AQ119" s="949"/>
      <c r="AR119" s="949"/>
      <c r="AS119" s="949"/>
      <c r="AT119" s="950"/>
      <c r="AU119" s="976"/>
      <c r="AV119" s="977"/>
      <c r="AW119" s="977"/>
      <c r="AX119" s="977"/>
      <c r="AY119" s="977"/>
      <c r="AZ119" s="242" t="s">
        <v>185</v>
      </c>
      <c r="BA119" s="242"/>
      <c r="BB119" s="242"/>
      <c r="BC119" s="242"/>
      <c r="BD119" s="242"/>
      <c r="BE119" s="242"/>
      <c r="BF119" s="242"/>
      <c r="BG119" s="242"/>
      <c r="BH119" s="242"/>
      <c r="BI119" s="242"/>
      <c r="BJ119" s="242"/>
      <c r="BK119" s="242"/>
      <c r="BL119" s="242"/>
      <c r="BM119" s="242"/>
      <c r="BN119" s="242"/>
      <c r="BO119" s="910" t="s">
        <v>467</v>
      </c>
      <c r="BP119" s="911"/>
      <c r="BQ119" s="912">
        <v>60811636</v>
      </c>
      <c r="BR119" s="913"/>
      <c r="BS119" s="913"/>
      <c r="BT119" s="913"/>
      <c r="BU119" s="913"/>
      <c r="BV119" s="913">
        <v>61508688</v>
      </c>
      <c r="BW119" s="913"/>
      <c r="BX119" s="913"/>
      <c r="BY119" s="913"/>
      <c r="BZ119" s="913"/>
      <c r="CA119" s="913">
        <v>61542672</v>
      </c>
      <c r="CB119" s="913"/>
      <c r="CC119" s="913"/>
      <c r="CD119" s="913"/>
      <c r="CE119" s="913"/>
      <c r="CF119" s="811"/>
      <c r="CG119" s="812"/>
      <c r="CH119" s="812"/>
      <c r="CI119" s="812"/>
      <c r="CJ119" s="907"/>
      <c r="CK119" s="970"/>
      <c r="CL119" s="887"/>
      <c r="CM119" s="908" t="s">
        <v>468</v>
      </c>
      <c r="CN119" s="767"/>
      <c r="CO119" s="767"/>
      <c r="CP119" s="767"/>
      <c r="CQ119" s="767"/>
      <c r="CR119" s="767"/>
      <c r="CS119" s="767"/>
      <c r="CT119" s="767"/>
      <c r="CU119" s="767"/>
      <c r="CV119" s="767"/>
      <c r="CW119" s="767"/>
      <c r="CX119" s="767"/>
      <c r="CY119" s="767"/>
      <c r="CZ119" s="767"/>
      <c r="DA119" s="767"/>
      <c r="DB119" s="767"/>
      <c r="DC119" s="767"/>
      <c r="DD119" s="767"/>
      <c r="DE119" s="767"/>
      <c r="DF119" s="768"/>
      <c r="DG119" s="824">
        <v>28622</v>
      </c>
      <c r="DH119" s="825"/>
      <c r="DI119" s="825"/>
      <c r="DJ119" s="825"/>
      <c r="DK119" s="826"/>
      <c r="DL119" s="827">
        <v>21942</v>
      </c>
      <c r="DM119" s="825"/>
      <c r="DN119" s="825"/>
      <c r="DO119" s="825"/>
      <c r="DP119" s="826"/>
      <c r="DQ119" s="827">
        <v>15652</v>
      </c>
      <c r="DR119" s="825"/>
      <c r="DS119" s="825"/>
      <c r="DT119" s="825"/>
      <c r="DU119" s="826"/>
      <c r="DV119" s="888">
        <v>0.1</v>
      </c>
      <c r="DW119" s="889"/>
      <c r="DX119" s="889"/>
      <c r="DY119" s="889"/>
      <c r="DZ119" s="890"/>
    </row>
    <row r="120" spans="1:130" s="221" customFormat="1" ht="26.25" customHeight="1" x14ac:dyDescent="0.15">
      <c r="A120" s="884"/>
      <c r="B120" s="885"/>
      <c r="C120" s="850" t="s">
        <v>444</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69" t="s">
        <v>463</v>
      </c>
      <c r="AB120" s="770"/>
      <c r="AC120" s="770"/>
      <c r="AD120" s="770"/>
      <c r="AE120" s="771"/>
      <c r="AF120" s="840" t="s">
        <v>128</v>
      </c>
      <c r="AG120" s="770"/>
      <c r="AH120" s="770"/>
      <c r="AI120" s="770"/>
      <c r="AJ120" s="771"/>
      <c r="AK120" s="840" t="s">
        <v>463</v>
      </c>
      <c r="AL120" s="770"/>
      <c r="AM120" s="770"/>
      <c r="AN120" s="770"/>
      <c r="AO120" s="771"/>
      <c r="AP120" s="851" t="s">
        <v>128</v>
      </c>
      <c r="AQ120" s="852"/>
      <c r="AR120" s="852"/>
      <c r="AS120" s="852"/>
      <c r="AT120" s="853"/>
      <c r="AU120" s="936" t="s">
        <v>469</v>
      </c>
      <c r="AV120" s="937"/>
      <c r="AW120" s="937"/>
      <c r="AX120" s="937"/>
      <c r="AY120" s="938"/>
      <c r="AZ120" s="900" t="s">
        <v>470</v>
      </c>
      <c r="BA120" s="875"/>
      <c r="BB120" s="875"/>
      <c r="BC120" s="875"/>
      <c r="BD120" s="875"/>
      <c r="BE120" s="875"/>
      <c r="BF120" s="875"/>
      <c r="BG120" s="875"/>
      <c r="BH120" s="875"/>
      <c r="BI120" s="875"/>
      <c r="BJ120" s="875"/>
      <c r="BK120" s="875"/>
      <c r="BL120" s="875"/>
      <c r="BM120" s="875"/>
      <c r="BN120" s="875"/>
      <c r="BO120" s="875"/>
      <c r="BP120" s="876"/>
      <c r="BQ120" s="901">
        <v>31962855</v>
      </c>
      <c r="BR120" s="847"/>
      <c r="BS120" s="847"/>
      <c r="BT120" s="847"/>
      <c r="BU120" s="847"/>
      <c r="BV120" s="847">
        <v>29045823</v>
      </c>
      <c r="BW120" s="847"/>
      <c r="BX120" s="847"/>
      <c r="BY120" s="847"/>
      <c r="BZ120" s="847"/>
      <c r="CA120" s="847">
        <v>32934984</v>
      </c>
      <c r="CB120" s="847"/>
      <c r="CC120" s="847"/>
      <c r="CD120" s="847"/>
      <c r="CE120" s="847"/>
      <c r="CF120" s="921">
        <v>140.4</v>
      </c>
      <c r="CG120" s="922"/>
      <c r="CH120" s="922"/>
      <c r="CI120" s="922"/>
      <c r="CJ120" s="922"/>
      <c r="CK120" s="923" t="s">
        <v>471</v>
      </c>
      <c r="CL120" s="892"/>
      <c r="CM120" s="892"/>
      <c r="CN120" s="892"/>
      <c r="CO120" s="893"/>
      <c r="CP120" s="927" t="s">
        <v>472</v>
      </c>
      <c r="CQ120" s="928"/>
      <c r="CR120" s="928"/>
      <c r="CS120" s="928"/>
      <c r="CT120" s="928"/>
      <c r="CU120" s="928"/>
      <c r="CV120" s="928"/>
      <c r="CW120" s="928"/>
      <c r="CX120" s="928"/>
      <c r="CY120" s="928"/>
      <c r="CZ120" s="928"/>
      <c r="DA120" s="928"/>
      <c r="DB120" s="928"/>
      <c r="DC120" s="928"/>
      <c r="DD120" s="928"/>
      <c r="DE120" s="928"/>
      <c r="DF120" s="929"/>
      <c r="DG120" s="901">
        <v>4188618</v>
      </c>
      <c r="DH120" s="847"/>
      <c r="DI120" s="847"/>
      <c r="DJ120" s="847"/>
      <c r="DK120" s="847"/>
      <c r="DL120" s="847">
        <v>3793428</v>
      </c>
      <c r="DM120" s="847"/>
      <c r="DN120" s="847"/>
      <c r="DO120" s="847"/>
      <c r="DP120" s="847"/>
      <c r="DQ120" s="847">
        <v>3358448</v>
      </c>
      <c r="DR120" s="847"/>
      <c r="DS120" s="847"/>
      <c r="DT120" s="847"/>
      <c r="DU120" s="847"/>
      <c r="DV120" s="848">
        <v>14.3</v>
      </c>
      <c r="DW120" s="848"/>
      <c r="DX120" s="848"/>
      <c r="DY120" s="848"/>
      <c r="DZ120" s="849"/>
    </row>
    <row r="121" spans="1:130" s="221" customFormat="1" ht="26.25" customHeight="1" x14ac:dyDescent="0.15">
      <c r="A121" s="884"/>
      <c r="B121" s="885"/>
      <c r="C121" s="918" t="s">
        <v>473</v>
      </c>
      <c r="D121" s="919"/>
      <c r="E121" s="919"/>
      <c r="F121" s="919"/>
      <c r="G121" s="919"/>
      <c r="H121" s="919"/>
      <c r="I121" s="919"/>
      <c r="J121" s="919"/>
      <c r="K121" s="919"/>
      <c r="L121" s="919"/>
      <c r="M121" s="919"/>
      <c r="N121" s="919"/>
      <c r="O121" s="919"/>
      <c r="P121" s="919"/>
      <c r="Q121" s="919"/>
      <c r="R121" s="919"/>
      <c r="S121" s="919"/>
      <c r="T121" s="919"/>
      <c r="U121" s="919"/>
      <c r="V121" s="919"/>
      <c r="W121" s="919"/>
      <c r="X121" s="919"/>
      <c r="Y121" s="919"/>
      <c r="Z121" s="920"/>
      <c r="AA121" s="769" t="s">
        <v>128</v>
      </c>
      <c r="AB121" s="770"/>
      <c r="AC121" s="770"/>
      <c r="AD121" s="770"/>
      <c r="AE121" s="771"/>
      <c r="AF121" s="840" t="s">
        <v>463</v>
      </c>
      <c r="AG121" s="770"/>
      <c r="AH121" s="770"/>
      <c r="AI121" s="770"/>
      <c r="AJ121" s="771"/>
      <c r="AK121" s="840" t="s">
        <v>128</v>
      </c>
      <c r="AL121" s="770"/>
      <c r="AM121" s="770"/>
      <c r="AN121" s="770"/>
      <c r="AO121" s="771"/>
      <c r="AP121" s="851" t="s">
        <v>128</v>
      </c>
      <c r="AQ121" s="852"/>
      <c r="AR121" s="852"/>
      <c r="AS121" s="852"/>
      <c r="AT121" s="853"/>
      <c r="AU121" s="939"/>
      <c r="AV121" s="940"/>
      <c r="AW121" s="940"/>
      <c r="AX121" s="940"/>
      <c r="AY121" s="941"/>
      <c r="AZ121" s="850" t="s">
        <v>474</v>
      </c>
      <c r="BA121" s="778"/>
      <c r="BB121" s="778"/>
      <c r="BC121" s="778"/>
      <c r="BD121" s="778"/>
      <c r="BE121" s="778"/>
      <c r="BF121" s="778"/>
      <c r="BG121" s="778"/>
      <c r="BH121" s="778"/>
      <c r="BI121" s="778"/>
      <c r="BJ121" s="778"/>
      <c r="BK121" s="778"/>
      <c r="BL121" s="778"/>
      <c r="BM121" s="778"/>
      <c r="BN121" s="778"/>
      <c r="BO121" s="778"/>
      <c r="BP121" s="779"/>
      <c r="BQ121" s="854">
        <v>2823145</v>
      </c>
      <c r="BR121" s="855"/>
      <c r="BS121" s="855"/>
      <c r="BT121" s="855"/>
      <c r="BU121" s="855"/>
      <c r="BV121" s="855">
        <v>2422705</v>
      </c>
      <c r="BW121" s="855"/>
      <c r="BX121" s="855"/>
      <c r="BY121" s="855"/>
      <c r="BZ121" s="855"/>
      <c r="CA121" s="855">
        <v>2548380</v>
      </c>
      <c r="CB121" s="855"/>
      <c r="CC121" s="855"/>
      <c r="CD121" s="855"/>
      <c r="CE121" s="855"/>
      <c r="CF121" s="930">
        <v>10.9</v>
      </c>
      <c r="CG121" s="931"/>
      <c r="CH121" s="931"/>
      <c r="CI121" s="931"/>
      <c r="CJ121" s="931"/>
      <c r="CK121" s="924"/>
      <c r="CL121" s="895"/>
      <c r="CM121" s="895"/>
      <c r="CN121" s="895"/>
      <c r="CO121" s="896"/>
      <c r="CP121" s="904" t="s">
        <v>475</v>
      </c>
      <c r="CQ121" s="905"/>
      <c r="CR121" s="905"/>
      <c r="CS121" s="905"/>
      <c r="CT121" s="905"/>
      <c r="CU121" s="905"/>
      <c r="CV121" s="905"/>
      <c r="CW121" s="905"/>
      <c r="CX121" s="905"/>
      <c r="CY121" s="905"/>
      <c r="CZ121" s="905"/>
      <c r="DA121" s="905"/>
      <c r="DB121" s="905"/>
      <c r="DC121" s="905"/>
      <c r="DD121" s="905"/>
      <c r="DE121" s="905"/>
      <c r="DF121" s="906"/>
      <c r="DG121" s="854">
        <v>3173414</v>
      </c>
      <c r="DH121" s="855"/>
      <c r="DI121" s="855"/>
      <c r="DJ121" s="855"/>
      <c r="DK121" s="855"/>
      <c r="DL121" s="855">
        <v>3007524</v>
      </c>
      <c r="DM121" s="855"/>
      <c r="DN121" s="855"/>
      <c r="DO121" s="855"/>
      <c r="DP121" s="855"/>
      <c r="DQ121" s="855">
        <v>3252448</v>
      </c>
      <c r="DR121" s="855"/>
      <c r="DS121" s="855"/>
      <c r="DT121" s="855"/>
      <c r="DU121" s="855"/>
      <c r="DV121" s="861">
        <v>13.9</v>
      </c>
      <c r="DW121" s="861"/>
      <c r="DX121" s="861"/>
      <c r="DY121" s="861"/>
      <c r="DZ121" s="862"/>
    </row>
    <row r="122" spans="1:130" s="221" customFormat="1" ht="26.25" customHeight="1" x14ac:dyDescent="0.15">
      <c r="A122" s="884"/>
      <c r="B122" s="885"/>
      <c r="C122" s="850" t="s">
        <v>454</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69" t="s">
        <v>128</v>
      </c>
      <c r="AB122" s="770"/>
      <c r="AC122" s="770"/>
      <c r="AD122" s="770"/>
      <c r="AE122" s="771"/>
      <c r="AF122" s="840" t="s">
        <v>128</v>
      </c>
      <c r="AG122" s="770"/>
      <c r="AH122" s="770"/>
      <c r="AI122" s="770"/>
      <c r="AJ122" s="771"/>
      <c r="AK122" s="840" t="s">
        <v>128</v>
      </c>
      <c r="AL122" s="770"/>
      <c r="AM122" s="770"/>
      <c r="AN122" s="770"/>
      <c r="AO122" s="771"/>
      <c r="AP122" s="851" t="s">
        <v>128</v>
      </c>
      <c r="AQ122" s="852"/>
      <c r="AR122" s="852"/>
      <c r="AS122" s="852"/>
      <c r="AT122" s="853"/>
      <c r="AU122" s="939"/>
      <c r="AV122" s="940"/>
      <c r="AW122" s="940"/>
      <c r="AX122" s="940"/>
      <c r="AY122" s="941"/>
      <c r="AZ122" s="908" t="s">
        <v>476</v>
      </c>
      <c r="BA122" s="767"/>
      <c r="BB122" s="767"/>
      <c r="BC122" s="767"/>
      <c r="BD122" s="767"/>
      <c r="BE122" s="767"/>
      <c r="BF122" s="767"/>
      <c r="BG122" s="767"/>
      <c r="BH122" s="767"/>
      <c r="BI122" s="767"/>
      <c r="BJ122" s="767"/>
      <c r="BK122" s="767"/>
      <c r="BL122" s="767"/>
      <c r="BM122" s="767"/>
      <c r="BN122" s="767"/>
      <c r="BO122" s="767"/>
      <c r="BP122" s="768"/>
      <c r="BQ122" s="912">
        <v>51441174</v>
      </c>
      <c r="BR122" s="913"/>
      <c r="BS122" s="913"/>
      <c r="BT122" s="913"/>
      <c r="BU122" s="913"/>
      <c r="BV122" s="913">
        <v>50721875</v>
      </c>
      <c r="BW122" s="913"/>
      <c r="BX122" s="913"/>
      <c r="BY122" s="913"/>
      <c r="BZ122" s="913"/>
      <c r="CA122" s="913">
        <v>49787843</v>
      </c>
      <c r="CB122" s="913"/>
      <c r="CC122" s="913"/>
      <c r="CD122" s="913"/>
      <c r="CE122" s="913"/>
      <c r="CF122" s="914">
        <v>212.2</v>
      </c>
      <c r="CG122" s="915"/>
      <c r="CH122" s="915"/>
      <c r="CI122" s="915"/>
      <c r="CJ122" s="915"/>
      <c r="CK122" s="924"/>
      <c r="CL122" s="895"/>
      <c r="CM122" s="895"/>
      <c r="CN122" s="895"/>
      <c r="CO122" s="896"/>
      <c r="CP122" s="904" t="s">
        <v>405</v>
      </c>
      <c r="CQ122" s="905"/>
      <c r="CR122" s="905"/>
      <c r="CS122" s="905"/>
      <c r="CT122" s="905"/>
      <c r="CU122" s="905"/>
      <c r="CV122" s="905"/>
      <c r="CW122" s="905"/>
      <c r="CX122" s="905"/>
      <c r="CY122" s="905"/>
      <c r="CZ122" s="905"/>
      <c r="DA122" s="905"/>
      <c r="DB122" s="905"/>
      <c r="DC122" s="905"/>
      <c r="DD122" s="905"/>
      <c r="DE122" s="905"/>
      <c r="DF122" s="906"/>
      <c r="DG122" s="854" t="s">
        <v>128</v>
      </c>
      <c r="DH122" s="855"/>
      <c r="DI122" s="855"/>
      <c r="DJ122" s="855"/>
      <c r="DK122" s="855"/>
      <c r="DL122" s="855" t="s">
        <v>463</v>
      </c>
      <c r="DM122" s="855"/>
      <c r="DN122" s="855"/>
      <c r="DO122" s="855"/>
      <c r="DP122" s="855"/>
      <c r="DQ122" s="855" t="s">
        <v>463</v>
      </c>
      <c r="DR122" s="855"/>
      <c r="DS122" s="855"/>
      <c r="DT122" s="855"/>
      <c r="DU122" s="855"/>
      <c r="DV122" s="861" t="s">
        <v>128</v>
      </c>
      <c r="DW122" s="861"/>
      <c r="DX122" s="861"/>
      <c r="DY122" s="861"/>
      <c r="DZ122" s="862"/>
    </row>
    <row r="123" spans="1:130" s="221" customFormat="1" ht="26.25" customHeight="1" x14ac:dyDescent="0.15">
      <c r="A123" s="884"/>
      <c r="B123" s="885"/>
      <c r="C123" s="850" t="s">
        <v>460</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69" t="s">
        <v>128</v>
      </c>
      <c r="AB123" s="770"/>
      <c r="AC123" s="770"/>
      <c r="AD123" s="770"/>
      <c r="AE123" s="771"/>
      <c r="AF123" s="840" t="s">
        <v>463</v>
      </c>
      <c r="AG123" s="770"/>
      <c r="AH123" s="770"/>
      <c r="AI123" s="770"/>
      <c r="AJ123" s="771"/>
      <c r="AK123" s="840" t="s">
        <v>128</v>
      </c>
      <c r="AL123" s="770"/>
      <c r="AM123" s="770"/>
      <c r="AN123" s="770"/>
      <c r="AO123" s="771"/>
      <c r="AP123" s="851" t="s">
        <v>128</v>
      </c>
      <c r="AQ123" s="852"/>
      <c r="AR123" s="852"/>
      <c r="AS123" s="852"/>
      <c r="AT123" s="853"/>
      <c r="AU123" s="942"/>
      <c r="AV123" s="943"/>
      <c r="AW123" s="943"/>
      <c r="AX123" s="943"/>
      <c r="AY123" s="943"/>
      <c r="AZ123" s="242" t="s">
        <v>185</v>
      </c>
      <c r="BA123" s="242"/>
      <c r="BB123" s="242"/>
      <c r="BC123" s="242"/>
      <c r="BD123" s="242"/>
      <c r="BE123" s="242"/>
      <c r="BF123" s="242"/>
      <c r="BG123" s="242"/>
      <c r="BH123" s="242"/>
      <c r="BI123" s="242"/>
      <c r="BJ123" s="242"/>
      <c r="BK123" s="242"/>
      <c r="BL123" s="242"/>
      <c r="BM123" s="242"/>
      <c r="BN123" s="242"/>
      <c r="BO123" s="910" t="s">
        <v>477</v>
      </c>
      <c r="BP123" s="911"/>
      <c r="BQ123" s="916">
        <v>86227174</v>
      </c>
      <c r="BR123" s="917"/>
      <c r="BS123" s="917"/>
      <c r="BT123" s="917"/>
      <c r="BU123" s="917"/>
      <c r="BV123" s="917">
        <v>82190403</v>
      </c>
      <c r="BW123" s="917"/>
      <c r="BX123" s="917"/>
      <c r="BY123" s="917"/>
      <c r="BZ123" s="917"/>
      <c r="CA123" s="917">
        <v>85271207</v>
      </c>
      <c r="CB123" s="917"/>
      <c r="CC123" s="917"/>
      <c r="CD123" s="917"/>
      <c r="CE123" s="917"/>
      <c r="CF123" s="811"/>
      <c r="CG123" s="812"/>
      <c r="CH123" s="812"/>
      <c r="CI123" s="812"/>
      <c r="CJ123" s="907"/>
      <c r="CK123" s="924"/>
      <c r="CL123" s="895"/>
      <c r="CM123" s="895"/>
      <c r="CN123" s="895"/>
      <c r="CO123" s="896"/>
      <c r="CP123" s="904" t="s">
        <v>411</v>
      </c>
      <c r="CQ123" s="905"/>
      <c r="CR123" s="905"/>
      <c r="CS123" s="905"/>
      <c r="CT123" s="905"/>
      <c r="CU123" s="905"/>
      <c r="CV123" s="905"/>
      <c r="CW123" s="905"/>
      <c r="CX123" s="905"/>
      <c r="CY123" s="905"/>
      <c r="CZ123" s="905"/>
      <c r="DA123" s="905"/>
      <c r="DB123" s="905"/>
      <c r="DC123" s="905"/>
      <c r="DD123" s="905"/>
      <c r="DE123" s="905"/>
      <c r="DF123" s="906"/>
      <c r="DG123" s="769" t="s">
        <v>128</v>
      </c>
      <c r="DH123" s="770"/>
      <c r="DI123" s="770"/>
      <c r="DJ123" s="770"/>
      <c r="DK123" s="771"/>
      <c r="DL123" s="840" t="s">
        <v>128</v>
      </c>
      <c r="DM123" s="770"/>
      <c r="DN123" s="770"/>
      <c r="DO123" s="770"/>
      <c r="DP123" s="771"/>
      <c r="DQ123" s="840" t="s">
        <v>128</v>
      </c>
      <c r="DR123" s="770"/>
      <c r="DS123" s="770"/>
      <c r="DT123" s="770"/>
      <c r="DU123" s="771"/>
      <c r="DV123" s="851" t="s">
        <v>463</v>
      </c>
      <c r="DW123" s="852"/>
      <c r="DX123" s="852"/>
      <c r="DY123" s="852"/>
      <c r="DZ123" s="853"/>
    </row>
    <row r="124" spans="1:130" s="221" customFormat="1" ht="26.25" customHeight="1" thickBot="1" x14ac:dyDescent="0.2">
      <c r="A124" s="884"/>
      <c r="B124" s="885"/>
      <c r="C124" s="850" t="s">
        <v>464</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69" t="s">
        <v>128</v>
      </c>
      <c r="AB124" s="770"/>
      <c r="AC124" s="770"/>
      <c r="AD124" s="770"/>
      <c r="AE124" s="771"/>
      <c r="AF124" s="840" t="s">
        <v>128</v>
      </c>
      <c r="AG124" s="770"/>
      <c r="AH124" s="770"/>
      <c r="AI124" s="770"/>
      <c r="AJ124" s="771"/>
      <c r="AK124" s="840" t="s">
        <v>128</v>
      </c>
      <c r="AL124" s="770"/>
      <c r="AM124" s="770"/>
      <c r="AN124" s="770"/>
      <c r="AO124" s="771"/>
      <c r="AP124" s="851" t="s">
        <v>128</v>
      </c>
      <c r="AQ124" s="852"/>
      <c r="AR124" s="852"/>
      <c r="AS124" s="852"/>
      <c r="AT124" s="853"/>
      <c r="AU124" s="932" t="s">
        <v>478</v>
      </c>
      <c r="AV124" s="933"/>
      <c r="AW124" s="933"/>
      <c r="AX124" s="933"/>
      <c r="AY124" s="933"/>
      <c r="AZ124" s="933"/>
      <c r="BA124" s="933"/>
      <c r="BB124" s="933"/>
      <c r="BC124" s="933"/>
      <c r="BD124" s="933"/>
      <c r="BE124" s="933"/>
      <c r="BF124" s="933"/>
      <c r="BG124" s="933"/>
      <c r="BH124" s="933"/>
      <c r="BI124" s="933"/>
      <c r="BJ124" s="933"/>
      <c r="BK124" s="933"/>
      <c r="BL124" s="933"/>
      <c r="BM124" s="933"/>
      <c r="BN124" s="933"/>
      <c r="BO124" s="933"/>
      <c r="BP124" s="934"/>
      <c r="BQ124" s="935" t="s">
        <v>128</v>
      </c>
      <c r="BR124" s="902"/>
      <c r="BS124" s="902"/>
      <c r="BT124" s="902"/>
      <c r="BU124" s="902"/>
      <c r="BV124" s="902" t="s">
        <v>463</v>
      </c>
      <c r="BW124" s="902"/>
      <c r="BX124" s="902"/>
      <c r="BY124" s="902"/>
      <c r="BZ124" s="902"/>
      <c r="CA124" s="902" t="s">
        <v>128</v>
      </c>
      <c r="CB124" s="902"/>
      <c r="CC124" s="902"/>
      <c r="CD124" s="902"/>
      <c r="CE124" s="902"/>
      <c r="CF124" s="789"/>
      <c r="CG124" s="790"/>
      <c r="CH124" s="790"/>
      <c r="CI124" s="790"/>
      <c r="CJ124" s="903"/>
      <c r="CK124" s="925"/>
      <c r="CL124" s="925"/>
      <c r="CM124" s="925"/>
      <c r="CN124" s="925"/>
      <c r="CO124" s="926"/>
      <c r="CP124" s="904" t="s">
        <v>479</v>
      </c>
      <c r="CQ124" s="905"/>
      <c r="CR124" s="905"/>
      <c r="CS124" s="905"/>
      <c r="CT124" s="905"/>
      <c r="CU124" s="905"/>
      <c r="CV124" s="905"/>
      <c r="CW124" s="905"/>
      <c r="CX124" s="905"/>
      <c r="CY124" s="905"/>
      <c r="CZ124" s="905"/>
      <c r="DA124" s="905"/>
      <c r="DB124" s="905"/>
      <c r="DC124" s="905"/>
      <c r="DD124" s="905"/>
      <c r="DE124" s="905"/>
      <c r="DF124" s="906"/>
      <c r="DG124" s="824" t="s">
        <v>128</v>
      </c>
      <c r="DH124" s="825"/>
      <c r="DI124" s="825"/>
      <c r="DJ124" s="825"/>
      <c r="DK124" s="826"/>
      <c r="DL124" s="827" t="s">
        <v>128</v>
      </c>
      <c r="DM124" s="825"/>
      <c r="DN124" s="825"/>
      <c r="DO124" s="825"/>
      <c r="DP124" s="826"/>
      <c r="DQ124" s="827" t="s">
        <v>463</v>
      </c>
      <c r="DR124" s="825"/>
      <c r="DS124" s="825"/>
      <c r="DT124" s="825"/>
      <c r="DU124" s="826"/>
      <c r="DV124" s="888" t="s">
        <v>128</v>
      </c>
      <c r="DW124" s="889"/>
      <c r="DX124" s="889"/>
      <c r="DY124" s="889"/>
      <c r="DZ124" s="890"/>
    </row>
    <row r="125" spans="1:130" s="221" customFormat="1" ht="26.25" customHeight="1" x14ac:dyDescent="0.15">
      <c r="A125" s="884"/>
      <c r="B125" s="885"/>
      <c r="C125" s="850" t="s">
        <v>466</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69" t="s">
        <v>128</v>
      </c>
      <c r="AB125" s="770"/>
      <c r="AC125" s="770"/>
      <c r="AD125" s="770"/>
      <c r="AE125" s="771"/>
      <c r="AF125" s="840" t="s">
        <v>128</v>
      </c>
      <c r="AG125" s="770"/>
      <c r="AH125" s="770"/>
      <c r="AI125" s="770"/>
      <c r="AJ125" s="771"/>
      <c r="AK125" s="840" t="s">
        <v>463</v>
      </c>
      <c r="AL125" s="770"/>
      <c r="AM125" s="770"/>
      <c r="AN125" s="770"/>
      <c r="AO125" s="771"/>
      <c r="AP125" s="851" t="s">
        <v>128</v>
      </c>
      <c r="AQ125" s="852"/>
      <c r="AR125" s="852"/>
      <c r="AS125" s="852"/>
      <c r="AT125" s="85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91" t="s">
        <v>480</v>
      </c>
      <c r="CL125" s="892"/>
      <c r="CM125" s="892"/>
      <c r="CN125" s="892"/>
      <c r="CO125" s="893"/>
      <c r="CP125" s="900" t="s">
        <v>481</v>
      </c>
      <c r="CQ125" s="875"/>
      <c r="CR125" s="875"/>
      <c r="CS125" s="875"/>
      <c r="CT125" s="875"/>
      <c r="CU125" s="875"/>
      <c r="CV125" s="875"/>
      <c r="CW125" s="875"/>
      <c r="CX125" s="875"/>
      <c r="CY125" s="875"/>
      <c r="CZ125" s="875"/>
      <c r="DA125" s="875"/>
      <c r="DB125" s="875"/>
      <c r="DC125" s="875"/>
      <c r="DD125" s="875"/>
      <c r="DE125" s="875"/>
      <c r="DF125" s="876"/>
      <c r="DG125" s="901" t="s">
        <v>128</v>
      </c>
      <c r="DH125" s="847"/>
      <c r="DI125" s="847"/>
      <c r="DJ125" s="847"/>
      <c r="DK125" s="847"/>
      <c r="DL125" s="847" t="s">
        <v>128</v>
      </c>
      <c r="DM125" s="847"/>
      <c r="DN125" s="847"/>
      <c r="DO125" s="847"/>
      <c r="DP125" s="847"/>
      <c r="DQ125" s="847" t="s">
        <v>463</v>
      </c>
      <c r="DR125" s="847"/>
      <c r="DS125" s="847"/>
      <c r="DT125" s="847"/>
      <c r="DU125" s="847"/>
      <c r="DV125" s="848" t="s">
        <v>128</v>
      </c>
      <c r="DW125" s="848"/>
      <c r="DX125" s="848"/>
      <c r="DY125" s="848"/>
      <c r="DZ125" s="849"/>
    </row>
    <row r="126" spans="1:130" s="221" customFormat="1" ht="26.25" customHeight="1" thickBot="1" x14ac:dyDescent="0.2">
      <c r="A126" s="884"/>
      <c r="B126" s="885"/>
      <c r="C126" s="850" t="s">
        <v>468</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69" t="s">
        <v>128</v>
      </c>
      <c r="AB126" s="770"/>
      <c r="AC126" s="770"/>
      <c r="AD126" s="770"/>
      <c r="AE126" s="771"/>
      <c r="AF126" s="840">
        <v>157100</v>
      </c>
      <c r="AG126" s="770"/>
      <c r="AH126" s="770"/>
      <c r="AI126" s="770"/>
      <c r="AJ126" s="771"/>
      <c r="AK126" s="840" t="s">
        <v>463</v>
      </c>
      <c r="AL126" s="770"/>
      <c r="AM126" s="770"/>
      <c r="AN126" s="770"/>
      <c r="AO126" s="771"/>
      <c r="AP126" s="851" t="s">
        <v>463</v>
      </c>
      <c r="AQ126" s="852"/>
      <c r="AR126" s="852"/>
      <c r="AS126" s="852"/>
      <c r="AT126" s="85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94"/>
      <c r="CL126" s="895"/>
      <c r="CM126" s="895"/>
      <c r="CN126" s="895"/>
      <c r="CO126" s="896"/>
      <c r="CP126" s="850" t="s">
        <v>482</v>
      </c>
      <c r="CQ126" s="778"/>
      <c r="CR126" s="778"/>
      <c r="CS126" s="778"/>
      <c r="CT126" s="778"/>
      <c r="CU126" s="778"/>
      <c r="CV126" s="778"/>
      <c r="CW126" s="778"/>
      <c r="CX126" s="778"/>
      <c r="CY126" s="778"/>
      <c r="CZ126" s="778"/>
      <c r="DA126" s="778"/>
      <c r="DB126" s="778"/>
      <c r="DC126" s="778"/>
      <c r="DD126" s="778"/>
      <c r="DE126" s="778"/>
      <c r="DF126" s="779"/>
      <c r="DG126" s="854" t="s">
        <v>128</v>
      </c>
      <c r="DH126" s="855"/>
      <c r="DI126" s="855"/>
      <c r="DJ126" s="855"/>
      <c r="DK126" s="855"/>
      <c r="DL126" s="855" t="s">
        <v>128</v>
      </c>
      <c r="DM126" s="855"/>
      <c r="DN126" s="855"/>
      <c r="DO126" s="855"/>
      <c r="DP126" s="855"/>
      <c r="DQ126" s="855" t="s">
        <v>128</v>
      </c>
      <c r="DR126" s="855"/>
      <c r="DS126" s="855"/>
      <c r="DT126" s="855"/>
      <c r="DU126" s="855"/>
      <c r="DV126" s="861" t="s">
        <v>128</v>
      </c>
      <c r="DW126" s="861"/>
      <c r="DX126" s="861"/>
      <c r="DY126" s="861"/>
      <c r="DZ126" s="862"/>
    </row>
    <row r="127" spans="1:130" s="221" customFormat="1" ht="26.25" customHeight="1" x14ac:dyDescent="0.15">
      <c r="A127" s="886"/>
      <c r="B127" s="887"/>
      <c r="C127" s="908" t="s">
        <v>483</v>
      </c>
      <c r="D127" s="767"/>
      <c r="E127" s="767"/>
      <c r="F127" s="767"/>
      <c r="G127" s="767"/>
      <c r="H127" s="767"/>
      <c r="I127" s="767"/>
      <c r="J127" s="767"/>
      <c r="K127" s="767"/>
      <c r="L127" s="767"/>
      <c r="M127" s="767"/>
      <c r="N127" s="767"/>
      <c r="O127" s="767"/>
      <c r="P127" s="767"/>
      <c r="Q127" s="767"/>
      <c r="R127" s="767"/>
      <c r="S127" s="767"/>
      <c r="T127" s="767"/>
      <c r="U127" s="767"/>
      <c r="V127" s="767"/>
      <c r="W127" s="767"/>
      <c r="X127" s="767"/>
      <c r="Y127" s="767"/>
      <c r="Z127" s="768"/>
      <c r="AA127" s="769">
        <v>9074</v>
      </c>
      <c r="AB127" s="770"/>
      <c r="AC127" s="770"/>
      <c r="AD127" s="770"/>
      <c r="AE127" s="771"/>
      <c r="AF127" s="840">
        <v>9074</v>
      </c>
      <c r="AG127" s="770"/>
      <c r="AH127" s="770"/>
      <c r="AI127" s="770"/>
      <c r="AJ127" s="771"/>
      <c r="AK127" s="840">
        <v>7970</v>
      </c>
      <c r="AL127" s="770"/>
      <c r="AM127" s="770"/>
      <c r="AN127" s="770"/>
      <c r="AO127" s="771"/>
      <c r="AP127" s="851">
        <v>0</v>
      </c>
      <c r="AQ127" s="852"/>
      <c r="AR127" s="852"/>
      <c r="AS127" s="852"/>
      <c r="AT127" s="853"/>
      <c r="AU127" s="223"/>
      <c r="AV127" s="223"/>
      <c r="AW127" s="223"/>
      <c r="AX127" s="909" t="s">
        <v>484</v>
      </c>
      <c r="AY127" s="879"/>
      <c r="AZ127" s="879"/>
      <c r="BA127" s="879"/>
      <c r="BB127" s="879"/>
      <c r="BC127" s="879"/>
      <c r="BD127" s="879"/>
      <c r="BE127" s="880"/>
      <c r="BF127" s="878" t="s">
        <v>485</v>
      </c>
      <c r="BG127" s="879"/>
      <c r="BH127" s="879"/>
      <c r="BI127" s="879"/>
      <c r="BJ127" s="879"/>
      <c r="BK127" s="879"/>
      <c r="BL127" s="880"/>
      <c r="BM127" s="878" t="s">
        <v>486</v>
      </c>
      <c r="BN127" s="879"/>
      <c r="BO127" s="879"/>
      <c r="BP127" s="879"/>
      <c r="BQ127" s="879"/>
      <c r="BR127" s="879"/>
      <c r="BS127" s="880"/>
      <c r="BT127" s="878" t="s">
        <v>487</v>
      </c>
      <c r="BU127" s="879"/>
      <c r="BV127" s="879"/>
      <c r="BW127" s="879"/>
      <c r="BX127" s="879"/>
      <c r="BY127" s="879"/>
      <c r="BZ127" s="881"/>
      <c r="CA127" s="223"/>
      <c r="CB127" s="223"/>
      <c r="CC127" s="223"/>
      <c r="CD127" s="246"/>
      <c r="CE127" s="246"/>
      <c r="CF127" s="246"/>
      <c r="CG127" s="223"/>
      <c r="CH127" s="223"/>
      <c r="CI127" s="223"/>
      <c r="CJ127" s="245"/>
      <c r="CK127" s="894"/>
      <c r="CL127" s="895"/>
      <c r="CM127" s="895"/>
      <c r="CN127" s="895"/>
      <c r="CO127" s="896"/>
      <c r="CP127" s="850" t="s">
        <v>488</v>
      </c>
      <c r="CQ127" s="778"/>
      <c r="CR127" s="778"/>
      <c r="CS127" s="778"/>
      <c r="CT127" s="778"/>
      <c r="CU127" s="778"/>
      <c r="CV127" s="778"/>
      <c r="CW127" s="778"/>
      <c r="CX127" s="778"/>
      <c r="CY127" s="778"/>
      <c r="CZ127" s="778"/>
      <c r="DA127" s="778"/>
      <c r="DB127" s="778"/>
      <c r="DC127" s="778"/>
      <c r="DD127" s="778"/>
      <c r="DE127" s="778"/>
      <c r="DF127" s="779"/>
      <c r="DG127" s="854" t="s">
        <v>463</v>
      </c>
      <c r="DH127" s="855"/>
      <c r="DI127" s="855"/>
      <c r="DJ127" s="855"/>
      <c r="DK127" s="855"/>
      <c r="DL127" s="855" t="s">
        <v>463</v>
      </c>
      <c r="DM127" s="855"/>
      <c r="DN127" s="855"/>
      <c r="DO127" s="855"/>
      <c r="DP127" s="855"/>
      <c r="DQ127" s="855" t="s">
        <v>128</v>
      </c>
      <c r="DR127" s="855"/>
      <c r="DS127" s="855"/>
      <c r="DT127" s="855"/>
      <c r="DU127" s="855"/>
      <c r="DV127" s="861" t="s">
        <v>463</v>
      </c>
      <c r="DW127" s="861"/>
      <c r="DX127" s="861"/>
      <c r="DY127" s="861"/>
      <c r="DZ127" s="862"/>
    </row>
    <row r="128" spans="1:130" s="221" customFormat="1" ht="26.25" customHeight="1" thickBot="1" x14ac:dyDescent="0.2">
      <c r="A128" s="863" t="s">
        <v>489</v>
      </c>
      <c r="B128" s="864"/>
      <c r="C128" s="864"/>
      <c r="D128" s="864"/>
      <c r="E128" s="864"/>
      <c r="F128" s="864"/>
      <c r="G128" s="864"/>
      <c r="H128" s="864"/>
      <c r="I128" s="864"/>
      <c r="J128" s="864"/>
      <c r="K128" s="864"/>
      <c r="L128" s="864"/>
      <c r="M128" s="864"/>
      <c r="N128" s="864"/>
      <c r="O128" s="864"/>
      <c r="P128" s="864"/>
      <c r="Q128" s="864"/>
      <c r="R128" s="864"/>
      <c r="S128" s="864"/>
      <c r="T128" s="864"/>
      <c r="U128" s="864"/>
      <c r="V128" s="864"/>
      <c r="W128" s="865" t="s">
        <v>490</v>
      </c>
      <c r="X128" s="865"/>
      <c r="Y128" s="865"/>
      <c r="Z128" s="866"/>
      <c r="AA128" s="867">
        <v>277888</v>
      </c>
      <c r="AB128" s="868"/>
      <c r="AC128" s="868"/>
      <c r="AD128" s="868"/>
      <c r="AE128" s="869"/>
      <c r="AF128" s="870">
        <v>318948</v>
      </c>
      <c r="AG128" s="868"/>
      <c r="AH128" s="868"/>
      <c r="AI128" s="868"/>
      <c r="AJ128" s="869"/>
      <c r="AK128" s="870">
        <v>239982</v>
      </c>
      <c r="AL128" s="868"/>
      <c r="AM128" s="868"/>
      <c r="AN128" s="868"/>
      <c r="AO128" s="869"/>
      <c r="AP128" s="871"/>
      <c r="AQ128" s="872"/>
      <c r="AR128" s="872"/>
      <c r="AS128" s="872"/>
      <c r="AT128" s="873"/>
      <c r="AU128" s="223"/>
      <c r="AV128" s="223"/>
      <c r="AW128" s="223"/>
      <c r="AX128" s="874" t="s">
        <v>491</v>
      </c>
      <c r="AY128" s="875"/>
      <c r="AZ128" s="875"/>
      <c r="BA128" s="875"/>
      <c r="BB128" s="875"/>
      <c r="BC128" s="875"/>
      <c r="BD128" s="875"/>
      <c r="BE128" s="876"/>
      <c r="BF128" s="844" t="s">
        <v>128</v>
      </c>
      <c r="BG128" s="845"/>
      <c r="BH128" s="845"/>
      <c r="BI128" s="845"/>
      <c r="BJ128" s="845"/>
      <c r="BK128" s="845"/>
      <c r="BL128" s="877"/>
      <c r="BM128" s="844">
        <v>11.86</v>
      </c>
      <c r="BN128" s="845"/>
      <c r="BO128" s="845"/>
      <c r="BP128" s="845"/>
      <c r="BQ128" s="845"/>
      <c r="BR128" s="845"/>
      <c r="BS128" s="877"/>
      <c r="BT128" s="844">
        <v>20</v>
      </c>
      <c r="BU128" s="845"/>
      <c r="BV128" s="845"/>
      <c r="BW128" s="845"/>
      <c r="BX128" s="845"/>
      <c r="BY128" s="845"/>
      <c r="BZ128" s="846"/>
      <c r="CA128" s="246"/>
      <c r="CB128" s="246"/>
      <c r="CC128" s="246"/>
      <c r="CD128" s="246"/>
      <c r="CE128" s="246"/>
      <c r="CF128" s="246"/>
      <c r="CG128" s="223"/>
      <c r="CH128" s="223"/>
      <c r="CI128" s="223"/>
      <c r="CJ128" s="245"/>
      <c r="CK128" s="897"/>
      <c r="CL128" s="898"/>
      <c r="CM128" s="898"/>
      <c r="CN128" s="898"/>
      <c r="CO128" s="899"/>
      <c r="CP128" s="856" t="s">
        <v>492</v>
      </c>
      <c r="CQ128" s="793"/>
      <c r="CR128" s="793"/>
      <c r="CS128" s="793"/>
      <c r="CT128" s="793"/>
      <c r="CU128" s="793"/>
      <c r="CV128" s="793"/>
      <c r="CW128" s="793"/>
      <c r="CX128" s="793"/>
      <c r="CY128" s="793"/>
      <c r="CZ128" s="793"/>
      <c r="DA128" s="793"/>
      <c r="DB128" s="793"/>
      <c r="DC128" s="793"/>
      <c r="DD128" s="793"/>
      <c r="DE128" s="793"/>
      <c r="DF128" s="794"/>
      <c r="DG128" s="857">
        <v>25500</v>
      </c>
      <c r="DH128" s="858"/>
      <c r="DI128" s="858"/>
      <c r="DJ128" s="858"/>
      <c r="DK128" s="858"/>
      <c r="DL128" s="858">
        <v>44763</v>
      </c>
      <c r="DM128" s="858"/>
      <c r="DN128" s="858"/>
      <c r="DO128" s="858"/>
      <c r="DP128" s="858"/>
      <c r="DQ128" s="858">
        <v>22500</v>
      </c>
      <c r="DR128" s="858"/>
      <c r="DS128" s="858"/>
      <c r="DT128" s="858"/>
      <c r="DU128" s="858"/>
      <c r="DV128" s="859">
        <v>0.1</v>
      </c>
      <c r="DW128" s="859"/>
      <c r="DX128" s="859"/>
      <c r="DY128" s="859"/>
      <c r="DZ128" s="860"/>
    </row>
    <row r="129" spans="1:131" s="221" customFormat="1" ht="26.25" customHeight="1" x14ac:dyDescent="0.15">
      <c r="A129" s="835" t="s">
        <v>107</v>
      </c>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7" t="s">
        <v>493</v>
      </c>
      <c r="X129" s="838"/>
      <c r="Y129" s="838"/>
      <c r="Z129" s="839"/>
      <c r="AA129" s="769">
        <v>27532846</v>
      </c>
      <c r="AB129" s="770"/>
      <c r="AC129" s="770"/>
      <c r="AD129" s="770"/>
      <c r="AE129" s="771"/>
      <c r="AF129" s="840">
        <v>28170338</v>
      </c>
      <c r="AG129" s="770"/>
      <c r="AH129" s="770"/>
      <c r="AI129" s="770"/>
      <c r="AJ129" s="771"/>
      <c r="AK129" s="840">
        <v>28776214</v>
      </c>
      <c r="AL129" s="770"/>
      <c r="AM129" s="770"/>
      <c r="AN129" s="770"/>
      <c r="AO129" s="771"/>
      <c r="AP129" s="841"/>
      <c r="AQ129" s="842"/>
      <c r="AR129" s="842"/>
      <c r="AS129" s="842"/>
      <c r="AT129" s="843"/>
      <c r="AU129" s="224"/>
      <c r="AV129" s="224"/>
      <c r="AW129" s="224"/>
      <c r="AX129" s="814" t="s">
        <v>494</v>
      </c>
      <c r="AY129" s="778"/>
      <c r="AZ129" s="778"/>
      <c r="BA129" s="778"/>
      <c r="BB129" s="778"/>
      <c r="BC129" s="778"/>
      <c r="BD129" s="778"/>
      <c r="BE129" s="779"/>
      <c r="BF129" s="831" t="s">
        <v>128</v>
      </c>
      <c r="BG129" s="832"/>
      <c r="BH129" s="832"/>
      <c r="BI129" s="832"/>
      <c r="BJ129" s="832"/>
      <c r="BK129" s="832"/>
      <c r="BL129" s="833"/>
      <c r="BM129" s="831">
        <v>16.86</v>
      </c>
      <c r="BN129" s="832"/>
      <c r="BO129" s="832"/>
      <c r="BP129" s="832"/>
      <c r="BQ129" s="832"/>
      <c r="BR129" s="832"/>
      <c r="BS129" s="833"/>
      <c r="BT129" s="831">
        <v>30</v>
      </c>
      <c r="BU129" s="832"/>
      <c r="BV129" s="832"/>
      <c r="BW129" s="832"/>
      <c r="BX129" s="832"/>
      <c r="BY129" s="832"/>
      <c r="BZ129" s="83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35" t="s">
        <v>495</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7" t="s">
        <v>496</v>
      </c>
      <c r="X130" s="838"/>
      <c r="Y130" s="838"/>
      <c r="Z130" s="839"/>
      <c r="AA130" s="769">
        <v>5751973</v>
      </c>
      <c r="AB130" s="770"/>
      <c r="AC130" s="770"/>
      <c r="AD130" s="770"/>
      <c r="AE130" s="771"/>
      <c r="AF130" s="840">
        <v>5621649</v>
      </c>
      <c r="AG130" s="770"/>
      <c r="AH130" s="770"/>
      <c r="AI130" s="770"/>
      <c r="AJ130" s="771"/>
      <c r="AK130" s="840">
        <v>5314858</v>
      </c>
      <c r="AL130" s="770"/>
      <c r="AM130" s="770"/>
      <c r="AN130" s="770"/>
      <c r="AO130" s="771"/>
      <c r="AP130" s="841"/>
      <c r="AQ130" s="842"/>
      <c r="AR130" s="842"/>
      <c r="AS130" s="842"/>
      <c r="AT130" s="843"/>
      <c r="AU130" s="224"/>
      <c r="AV130" s="224"/>
      <c r="AW130" s="224"/>
      <c r="AX130" s="814" t="s">
        <v>497</v>
      </c>
      <c r="AY130" s="778"/>
      <c r="AZ130" s="778"/>
      <c r="BA130" s="778"/>
      <c r="BB130" s="778"/>
      <c r="BC130" s="778"/>
      <c r="BD130" s="778"/>
      <c r="BE130" s="779"/>
      <c r="BF130" s="815">
        <v>0.2</v>
      </c>
      <c r="BG130" s="816"/>
      <c r="BH130" s="816"/>
      <c r="BI130" s="816"/>
      <c r="BJ130" s="816"/>
      <c r="BK130" s="816"/>
      <c r="BL130" s="817"/>
      <c r="BM130" s="815">
        <v>25</v>
      </c>
      <c r="BN130" s="816"/>
      <c r="BO130" s="816"/>
      <c r="BP130" s="816"/>
      <c r="BQ130" s="816"/>
      <c r="BR130" s="816"/>
      <c r="BS130" s="817"/>
      <c r="BT130" s="815">
        <v>35</v>
      </c>
      <c r="BU130" s="816"/>
      <c r="BV130" s="816"/>
      <c r="BW130" s="816"/>
      <c r="BX130" s="816"/>
      <c r="BY130" s="816"/>
      <c r="BZ130" s="81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819"/>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t="s">
        <v>498</v>
      </c>
      <c r="X131" s="822"/>
      <c r="Y131" s="822"/>
      <c r="Z131" s="823"/>
      <c r="AA131" s="824">
        <v>21780873</v>
      </c>
      <c r="AB131" s="825"/>
      <c r="AC131" s="825"/>
      <c r="AD131" s="825"/>
      <c r="AE131" s="826"/>
      <c r="AF131" s="827">
        <v>22548689</v>
      </c>
      <c r="AG131" s="825"/>
      <c r="AH131" s="825"/>
      <c r="AI131" s="825"/>
      <c r="AJ131" s="826"/>
      <c r="AK131" s="827">
        <v>23461356</v>
      </c>
      <c r="AL131" s="825"/>
      <c r="AM131" s="825"/>
      <c r="AN131" s="825"/>
      <c r="AO131" s="826"/>
      <c r="AP131" s="828"/>
      <c r="AQ131" s="829"/>
      <c r="AR131" s="829"/>
      <c r="AS131" s="829"/>
      <c r="AT131" s="830"/>
      <c r="AU131" s="224"/>
      <c r="AV131" s="224"/>
      <c r="AW131" s="224"/>
      <c r="AX131" s="792" t="s">
        <v>499</v>
      </c>
      <c r="AY131" s="793"/>
      <c r="AZ131" s="793"/>
      <c r="BA131" s="793"/>
      <c r="BB131" s="793"/>
      <c r="BC131" s="793"/>
      <c r="BD131" s="793"/>
      <c r="BE131" s="794"/>
      <c r="BF131" s="795" t="s">
        <v>128</v>
      </c>
      <c r="BG131" s="796"/>
      <c r="BH131" s="796"/>
      <c r="BI131" s="796"/>
      <c r="BJ131" s="796"/>
      <c r="BK131" s="796"/>
      <c r="BL131" s="797"/>
      <c r="BM131" s="795">
        <v>350</v>
      </c>
      <c r="BN131" s="796"/>
      <c r="BO131" s="796"/>
      <c r="BP131" s="796"/>
      <c r="BQ131" s="796"/>
      <c r="BR131" s="796"/>
      <c r="BS131" s="797"/>
      <c r="BT131" s="798"/>
      <c r="BU131" s="799"/>
      <c r="BV131" s="799"/>
      <c r="BW131" s="799"/>
      <c r="BX131" s="799"/>
      <c r="BY131" s="799"/>
      <c r="BZ131" s="80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801" t="s">
        <v>500</v>
      </c>
      <c r="B132" s="802"/>
      <c r="C132" s="802"/>
      <c r="D132" s="802"/>
      <c r="E132" s="802"/>
      <c r="F132" s="802"/>
      <c r="G132" s="802"/>
      <c r="H132" s="802"/>
      <c r="I132" s="802"/>
      <c r="J132" s="802"/>
      <c r="K132" s="802"/>
      <c r="L132" s="802"/>
      <c r="M132" s="802"/>
      <c r="N132" s="802"/>
      <c r="O132" s="802"/>
      <c r="P132" s="802"/>
      <c r="Q132" s="802"/>
      <c r="R132" s="802"/>
      <c r="S132" s="802"/>
      <c r="T132" s="802"/>
      <c r="U132" s="802"/>
      <c r="V132" s="805" t="s">
        <v>501</v>
      </c>
      <c r="W132" s="805"/>
      <c r="X132" s="805"/>
      <c r="Y132" s="805"/>
      <c r="Z132" s="806"/>
      <c r="AA132" s="807">
        <v>-0.36435178699999998</v>
      </c>
      <c r="AB132" s="808"/>
      <c r="AC132" s="808"/>
      <c r="AD132" s="808"/>
      <c r="AE132" s="809"/>
      <c r="AF132" s="810">
        <v>0.53202649599999996</v>
      </c>
      <c r="AG132" s="808"/>
      <c r="AH132" s="808"/>
      <c r="AI132" s="808"/>
      <c r="AJ132" s="809"/>
      <c r="AK132" s="810">
        <v>0.54903049900000001</v>
      </c>
      <c r="AL132" s="808"/>
      <c r="AM132" s="808"/>
      <c r="AN132" s="808"/>
      <c r="AO132" s="809"/>
      <c r="AP132" s="811"/>
      <c r="AQ132" s="812"/>
      <c r="AR132" s="812"/>
      <c r="AS132" s="812"/>
      <c r="AT132" s="81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803"/>
      <c r="B133" s="804"/>
      <c r="C133" s="804"/>
      <c r="D133" s="804"/>
      <c r="E133" s="804"/>
      <c r="F133" s="804"/>
      <c r="G133" s="804"/>
      <c r="H133" s="804"/>
      <c r="I133" s="804"/>
      <c r="J133" s="804"/>
      <c r="K133" s="804"/>
      <c r="L133" s="804"/>
      <c r="M133" s="804"/>
      <c r="N133" s="804"/>
      <c r="O133" s="804"/>
      <c r="P133" s="804"/>
      <c r="Q133" s="804"/>
      <c r="R133" s="804"/>
      <c r="S133" s="804"/>
      <c r="T133" s="804"/>
      <c r="U133" s="804"/>
      <c r="V133" s="762" t="s">
        <v>502</v>
      </c>
      <c r="W133" s="762"/>
      <c r="X133" s="762"/>
      <c r="Y133" s="762"/>
      <c r="Z133" s="763"/>
      <c r="AA133" s="764">
        <v>-0.6</v>
      </c>
      <c r="AB133" s="765"/>
      <c r="AC133" s="765"/>
      <c r="AD133" s="765"/>
      <c r="AE133" s="766"/>
      <c r="AF133" s="764">
        <v>-0.2</v>
      </c>
      <c r="AG133" s="765"/>
      <c r="AH133" s="765"/>
      <c r="AI133" s="765"/>
      <c r="AJ133" s="766"/>
      <c r="AK133" s="764">
        <v>0.2</v>
      </c>
      <c r="AL133" s="765"/>
      <c r="AM133" s="765"/>
      <c r="AN133" s="765"/>
      <c r="AO133" s="766"/>
      <c r="AP133" s="789"/>
      <c r="AQ133" s="790"/>
      <c r="AR133" s="790"/>
      <c r="AS133" s="790"/>
      <c r="AT133" s="7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o4+eyQSTEas4yGmrpA8M8zfNz8k4aRZMb1XtDwyO3KfRcIDCqJEi1JHuYg1P7By4YdhvL4jdUVhhrBfzGv+wg==" saltValue="4XEbEsIae6zozEx/ybaW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B86:P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B85:P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BQ111:BU111"/>
    <mergeCell ref="BV111:BZ111"/>
    <mergeCell ref="CA111:CE111"/>
    <mergeCell ref="AF111:AJ111"/>
    <mergeCell ref="AK111:AO111"/>
    <mergeCell ref="AP111:AT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CM114:DF114"/>
    <mergeCell ref="DG114:DK114"/>
    <mergeCell ref="DL114:DP114"/>
    <mergeCell ref="DL113:DP113"/>
    <mergeCell ref="AA114:AE114"/>
    <mergeCell ref="AF114:AJ114"/>
    <mergeCell ref="BQ113:BU113"/>
    <mergeCell ref="BV113:BZ113"/>
    <mergeCell ref="CM110:DF110"/>
    <mergeCell ref="DG110:DK110"/>
    <mergeCell ref="DL110:DP110"/>
    <mergeCell ref="DQ110:DU110"/>
    <mergeCell ref="DV110:DZ110"/>
    <mergeCell ref="A111:Z111"/>
    <mergeCell ref="AA111:AE111"/>
    <mergeCell ref="CF113:CJ113"/>
    <mergeCell ref="CM113:DF113"/>
    <mergeCell ref="AZ110:BP110"/>
    <mergeCell ref="BQ110:BU110"/>
    <mergeCell ref="BV110:BZ110"/>
    <mergeCell ref="CA110:CE110"/>
    <mergeCell ref="CF110:CJ110"/>
    <mergeCell ref="CK110:CL119"/>
    <mergeCell ref="AZ111:BP111"/>
    <mergeCell ref="DV115:DZ115"/>
    <mergeCell ref="BV112:BZ112"/>
    <mergeCell ref="CA112:CE112"/>
    <mergeCell ref="CF112:CJ112"/>
    <mergeCell ref="DG112:DK112"/>
    <mergeCell ref="DL112:DP112"/>
    <mergeCell ref="DQ112:DU112"/>
    <mergeCell ref="BQ114:BU114"/>
    <mergeCell ref="DV117:DZ117"/>
    <mergeCell ref="CF116:CJ116"/>
    <mergeCell ref="CM116:DF116"/>
    <mergeCell ref="DG113:DK113"/>
    <mergeCell ref="DV114:DZ114"/>
    <mergeCell ref="DG117:DK117"/>
    <mergeCell ref="DL117:DP117"/>
    <mergeCell ref="DQ117:DU117"/>
    <mergeCell ref="DL119:DP119"/>
    <mergeCell ref="DQ119:DU119"/>
    <mergeCell ref="DV119:DZ119"/>
    <mergeCell ref="BQ112:BU112"/>
    <mergeCell ref="BQ119:BU119"/>
    <mergeCell ref="BV119:BZ119"/>
    <mergeCell ref="CA119:CE119"/>
    <mergeCell ref="CF119:CJ119"/>
    <mergeCell ref="AP114:AT114"/>
    <mergeCell ref="AZ114:BP114"/>
    <mergeCell ref="C113:Z113"/>
    <mergeCell ref="AA113:AE113"/>
    <mergeCell ref="AF113:AJ113"/>
    <mergeCell ref="AK113:AO113"/>
    <mergeCell ref="DG116:DK116"/>
    <mergeCell ref="DL116:DP116"/>
    <mergeCell ref="DQ116:DU116"/>
    <mergeCell ref="DV116:DZ116"/>
    <mergeCell ref="CM112:DF112"/>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F112:AJ112"/>
    <mergeCell ref="AK112:AO112"/>
    <mergeCell ref="AP112:AT112"/>
    <mergeCell ref="DQ114:DU114"/>
    <mergeCell ref="DQ113:DU113"/>
    <mergeCell ref="DV113:DZ113"/>
    <mergeCell ref="DV112:DZ112"/>
    <mergeCell ref="CA113:CE113"/>
    <mergeCell ref="DL120:DP120"/>
    <mergeCell ref="DQ120:DU120"/>
    <mergeCell ref="DV120:DZ120"/>
    <mergeCell ref="AP113:AT113"/>
    <mergeCell ref="AZ113:BP113"/>
    <mergeCell ref="AZ112:BP112"/>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AF115:AJ115"/>
    <mergeCell ref="AK115:AO115"/>
    <mergeCell ref="AP115:AT115"/>
    <mergeCell ref="AZ115:BP115"/>
    <mergeCell ref="BQ115:BU115"/>
    <mergeCell ref="BV115:BZ115"/>
    <mergeCell ref="BV114:BZ114"/>
    <mergeCell ref="CA114:CE114"/>
    <mergeCell ref="CF114:CJ114"/>
    <mergeCell ref="AK114:AO114"/>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C124:Z124"/>
    <mergeCell ref="AA124:AE124"/>
    <mergeCell ref="AF124:AJ124"/>
    <mergeCell ref="AK124:AO124"/>
    <mergeCell ref="AP124:AT124"/>
    <mergeCell ref="AU124:BP124"/>
    <mergeCell ref="BQ124:BU124"/>
    <mergeCell ref="C120:Z120"/>
    <mergeCell ref="AA120:AE120"/>
    <mergeCell ref="AF120:AJ120"/>
    <mergeCell ref="AK120:AO120"/>
    <mergeCell ref="AP120:AT120"/>
    <mergeCell ref="AU120:AY123"/>
    <mergeCell ref="AZ120:BP120"/>
    <mergeCell ref="DG120:DK120"/>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BQ123:BU123"/>
    <mergeCell ref="BV123:BZ123"/>
    <mergeCell ref="CA123:CE123"/>
    <mergeCell ref="C121:Z121"/>
    <mergeCell ref="AA121:AE121"/>
    <mergeCell ref="AF121:AJ121"/>
    <mergeCell ref="AK121:AO121"/>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4:P84"/>
    <mergeCell ref="B83:P83"/>
    <mergeCell ref="B82:P82"/>
    <mergeCell ref="B81:P81"/>
    <mergeCell ref="B80:P80"/>
    <mergeCell ref="B79:P79"/>
    <mergeCell ref="B78:P78"/>
    <mergeCell ref="B77:P77"/>
    <mergeCell ref="B76:P76"/>
    <mergeCell ref="B75:P75"/>
    <mergeCell ref="B74:P74"/>
    <mergeCell ref="B73:P73"/>
    <mergeCell ref="B72:P72"/>
    <mergeCell ref="B68:P68"/>
    <mergeCell ref="V133:Z133"/>
    <mergeCell ref="AA133:AE133"/>
    <mergeCell ref="C116:Z116"/>
    <mergeCell ref="AA116:AE116"/>
    <mergeCell ref="A112:B116"/>
    <mergeCell ref="C112:Z112"/>
    <mergeCell ref="AA112:AE112"/>
    <mergeCell ref="B71:P71"/>
    <mergeCell ref="B70:P70"/>
    <mergeCell ref="B69:P69"/>
    <mergeCell ref="C115:Z115"/>
    <mergeCell ref="AA115:AE115"/>
    <mergeCell ref="Q70:U70"/>
    <mergeCell ref="V70:Z70"/>
    <mergeCell ref="AA70:AE70"/>
    <mergeCell ref="A118:Z118"/>
    <mergeCell ref="AA118:AE118"/>
    <mergeCell ref="C114:Z114"/>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OQ23m9VwpqIUwt9CMIyqILZSJVQBX699QqVaMRXa4qHuf1C1nAYhCnao2TBVUs9ZBvJOfra6Ae2Yb84xjGLEg==" saltValue="oCQ9Cb5eAGBa0SbcvZEl1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D64" zoomScale="145" zoomScaleNormal="14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OxQMqD/Z7xzB2w7BTB9sWNt9HA6CQ7wbIU+iQLzNToczhfJ2HPmpV+HNDueqiKpV309qEjLolD1UzyxNf/59A==" saltValue="Ul/m1IGVAlt6yFUYsS+II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election activeCell="AF31" sqref="AF31:AJ31"/>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511</v>
      </c>
      <c r="AL9" s="1163"/>
      <c r="AM9" s="1163"/>
      <c r="AN9" s="1164"/>
      <c r="AO9" s="272">
        <v>7227469</v>
      </c>
      <c r="AP9" s="272">
        <v>73421</v>
      </c>
      <c r="AQ9" s="273">
        <v>85700</v>
      </c>
      <c r="AR9" s="274">
        <v>-14.3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512</v>
      </c>
      <c r="AL10" s="1163"/>
      <c r="AM10" s="1163"/>
      <c r="AN10" s="1164"/>
      <c r="AO10" s="275">
        <v>710554</v>
      </c>
      <c r="AP10" s="275">
        <v>7218</v>
      </c>
      <c r="AQ10" s="276">
        <v>7424</v>
      </c>
      <c r="AR10" s="277">
        <v>-2.8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513</v>
      </c>
      <c r="AL11" s="1163"/>
      <c r="AM11" s="1163"/>
      <c r="AN11" s="1164"/>
      <c r="AO11" s="275">
        <v>464961</v>
      </c>
      <c r="AP11" s="275">
        <v>4723</v>
      </c>
      <c r="AQ11" s="276">
        <v>1613</v>
      </c>
      <c r="AR11" s="277">
        <v>192.8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514</v>
      </c>
      <c r="AL12" s="1163"/>
      <c r="AM12" s="1163"/>
      <c r="AN12" s="1164"/>
      <c r="AO12" s="275" t="s">
        <v>515</v>
      </c>
      <c r="AP12" s="275" t="s">
        <v>515</v>
      </c>
      <c r="AQ12" s="276">
        <v>12</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516</v>
      </c>
      <c r="AL13" s="1163"/>
      <c r="AM13" s="1163"/>
      <c r="AN13" s="1164"/>
      <c r="AO13" s="275">
        <v>165546</v>
      </c>
      <c r="AP13" s="275">
        <v>1682</v>
      </c>
      <c r="AQ13" s="276">
        <v>3153</v>
      </c>
      <c r="AR13" s="277">
        <v>-46.7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517</v>
      </c>
      <c r="AL14" s="1163"/>
      <c r="AM14" s="1163"/>
      <c r="AN14" s="1164"/>
      <c r="AO14" s="275">
        <v>94510</v>
      </c>
      <c r="AP14" s="275">
        <v>960</v>
      </c>
      <c r="AQ14" s="276">
        <v>1845</v>
      </c>
      <c r="AR14" s="277">
        <v>-48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518</v>
      </c>
      <c r="AL15" s="1166"/>
      <c r="AM15" s="1166"/>
      <c r="AN15" s="1167"/>
      <c r="AO15" s="275">
        <v>-493106</v>
      </c>
      <c r="AP15" s="275">
        <v>-5009</v>
      </c>
      <c r="AQ15" s="276">
        <v>-6635</v>
      </c>
      <c r="AR15" s="277">
        <v>-24.5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185</v>
      </c>
      <c r="AL16" s="1166"/>
      <c r="AM16" s="1166"/>
      <c r="AN16" s="1167"/>
      <c r="AO16" s="275">
        <v>8169934</v>
      </c>
      <c r="AP16" s="275">
        <v>82995</v>
      </c>
      <c r="AQ16" s="276">
        <v>93111</v>
      </c>
      <c r="AR16" s="277">
        <v>-10.9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523</v>
      </c>
      <c r="AL21" s="1169"/>
      <c r="AM21" s="1169"/>
      <c r="AN21" s="1170"/>
      <c r="AO21" s="288">
        <v>7.35</v>
      </c>
      <c r="AP21" s="289">
        <v>8.58</v>
      </c>
      <c r="AQ21" s="290">
        <v>-1.23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524</v>
      </c>
      <c r="AL22" s="1169"/>
      <c r="AM22" s="1169"/>
      <c r="AN22" s="1170"/>
      <c r="AO22" s="293">
        <v>99.7</v>
      </c>
      <c r="AP22" s="294">
        <v>97.7</v>
      </c>
      <c r="AQ22" s="295">
        <v>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525</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528</v>
      </c>
      <c r="AL32" s="1153"/>
      <c r="AM32" s="1153"/>
      <c r="AN32" s="1154"/>
      <c r="AO32" s="303">
        <v>4789851</v>
      </c>
      <c r="AP32" s="303">
        <v>48658</v>
      </c>
      <c r="AQ32" s="304">
        <v>61596</v>
      </c>
      <c r="AR32" s="305">
        <v>-21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529</v>
      </c>
      <c r="AL33" s="1153"/>
      <c r="AM33" s="1153"/>
      <c r="AN33" s="1154"/>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530</v>
      </c>
      <c r="AL34" s="1153"/>
      <c r="AM34" s="1153"/>
      <c r="AN34" s="1154"/>
      <c r="AO34" s="303" t="s">
        <v>515</v>
      </c>
      <c r="AP34" s="303" t="s">
        <v>515</v>
      </c>
      <c r="AQ34" s="304">
        <v>3</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531</v>
      </c>
      <c r="AL35" s="1153"/>
      <c r="AM35" s="1153"/>
      <c r="AN35" s="1154"/>
      <c r="AO35" s="303">
        <v>730168</v>
      </c>
      <c r="AP35" s="303">
        <v>7417</v>
      </c>
      <c r="AQ35" s="304">
        <v>14651</v>
      </c>
      <c r="AR35" s="305">
        <v>-49.4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532</v>
      </c>
      <c r="AL36" s="1153"/>
      <c r="AM36" s="1153"/>
      <c r="AN36" s="1154"/>
      <c r="AO36" s="303">
        <v>155661</v>
      </c>
      <c r="AP36" s="303">
        <v>1581</v>
      </c>
      <c r="AQ36" s="304">
        <v>1794</v>
      </c>
      <c r="AR36" s="305">
        <v>-11.9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533</v>
      </c>
      <c r="AL37" s="1153"/>
      <c r="AM37" s="1153"/>
      <c r="AN37" s="1154"/>
      <c r="AO37" s="303">
        <v>7970</v>
      </c>
      <c r="AP37" s="303">
        <v>81</v>
      </c>
      <c r="AQ37" s="304">
        <v>505</v>
      </c>
      <c r="AR37" s="305">
        <v>-84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534</v>
      </c>
      <c r="AL38" s="1156"/>
      <c r="AM38" s="1156"/>
      <c r="AN38" s="1157"/>
      <c r="AO38" s="306" t="s">
        <v>515</v>
      </c>
      <c r="AP38" s="306" t="s">
        <v>515</v>
      </c>
      <c r="AQ38" s="307">
        <v>1</v>
      </c>
      <c r="AR38" s="295" t="s">
        <v>515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535</v>
      </c>
      <c r="AL39" s="1156"/>
      <c r="AM39" s="1156"/>
      <c r="AN39" s="1157"/>
      <c r="AO39" s="303">
        <v>-239982</v>
      </c>
      <c r="AP39" s="303">
        <v>-2438</v>
      </c>
      <c r="AQ39" s="304">
        <v>-3020</v>
      </c>
      <c r="AR39" s="305">
        <v>-19.3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536</v>
      </c>
      <c r="AL40" s="1153"/>
      <c r="AM40" s="1153"/>
      <c r="AN40" s="1154"/>
      <c r="AO40" s="303">
        <v>-5314858</v>
      </c>
      <c r="AP40" s="303">
        <v>-53991</v>
      </c>
      <c r="AQ40" s="304">
        <v>-54563</v>
      </c>
      <c r="AR40" s="305">
        <v>-1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296</v>
      </c>
      <c r="AL41" s="1159"/>
      <c r="AM41" s="1159"/>
      <c r="AN41" s="1160"/>
      <c r="AO41" s="303">
        <v>128810</v>
      </c>
      <c r="AP41" s="303">
        <v>1309</v>
      </c>
      <c r="AQ41" s="304">
        <v>20967</v>
      </c>
      <c r="AR41" s="305">
        <v>-93.8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506</v>
      </c>
      <c r="AN49" s="1147" t="s">
        <v>540</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5729183</v>
      </c>
      <c r="AN51" s="325">
        <v>57672</v>
      </c>
      <c r="AO51" s="326">
        <v>-50.2</v>
      </c>
      <c r="AP51" s="327">
        <v>70615</v>
      </c>
      <c r="AQ51" s="328">
        <v>4.9000000000000004</v>
      </c>
      <c r="AR51" s="329">
        <v>-55.1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3752866</v>
      </c>
      <c r="AN52" s="333">
        <v>37778</v>
      </c>
      <c r="AO52" s="334">
        <v>-53.5</v>
      </c>
      <c r="AP52" s="335">
        <v>37382</v>
      </c>
      <c r="AQ52" s="336">
        <v>-1.9</v>
      </c>
      <c r="AR52" s="337">
        <v>-51.6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7661161</v>
      </c>
      <c r="AN53" s="325">
        <v>77215</v>
      </c>
      <c r="AO53" s="326">
        <v>33.9</v>
      </c>
      <c r="AP53" s="327">
        <v>69185</v>
      </c>
      <c r="AQ53" s="328">
        <v>-2</v>
      </c>
      <c r="AR53" s="329">
        <v>35.9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4099422</v>
      </c>
      <c r="AN54" s="333">
        <v>41317</v>
      </c>
      <c r="AO54" s="334">
        <v>9.4</v>
      </c>
      <c r="AP54" s="335">
        <v>38519</v>
      </c>
      <c r="AQ54" s="336">
        <v>3</v>
      </c>
      <c r="AR54" s="337">
        <v>6.4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7765911</v>
      </c>
      <c r="AN55" s="325">
        <v>78506</v>
      </c>
      <c r="AO55" s="326">
        <v>1.7</v>
      </c>
      <c r="AP55" s="327">
        <v>70166</v>
      </c>
      <c r="AQ55" s="328">
        <v>1.4</v>
      </c>
      <c r="AR55" s="329">
        <v>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4666054</v>
      </c>
      <c r="AN56" s="333">
        <v>47169</v>
      </c>
      <c r="AO56" s="334">
        <v>14.2</v>
      </c>
      <c r="AP56" s="335">
        <v>36115</v>
      </c>
      <c r="AQ56" s="336">
        <v>-6.2</v>
      </c>
      <c r="AR56" s="337">
        <v>20.399999999999999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7922345</v>
      </c>
      <c r="AN57" s="325">
        <v>80299</v>
      </c>
      <c r="AO57" s="326">
        <v>2.2999999999999998</v>
      </c>
      <c r="AP57" s="327">
        <v>70329</v>
      </c>
      <c r="AQ57" s="328">
        <v>0.2</v>
      </c>
      <c r="AR57" s="329">
        <v>2.1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5268113</v>
      </c>
      <c r="AN58" s="333">
        <v>53396</v>
      </c>
      <c r="AO58" s="334">
        <v>13.2</v>
      </c>
      <c r="AP58" s="335">
        <v>39403</v>
      </c>
      <c r="AQ58" s="336">
        <v>9.1</v>
      </c>
      <c r="AR58" s="337">
        <v>4.0999999999999996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8711329</v>
      </c>
      <c r="AN59" s="325">
        <v>88495</v>
      </c>
      <c r="AO59" s="326">
        <v>10.199999999999999</v>
      </c>
      <c r="AP59" s="327">
        <v>71871</v>
      </c>
      <c r="AQ59" s="328">
        <v>2.2000000000000002</v>
      </c>
      <c r="AR59" s="329">
        <v>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4340501</v>
      </c>
      <c r="AN60" s="333">
        <v>44093</v>
      </c>
      <c r="AO60" s="334">
        <v>-17.399999999999999</v>
      </c>
      <c r="AP60" s="335">
        <v>38232</v>
      </c>
      <c r="AQ60" s="336">
        <v>-3</v>
      </c>
      <c r="AR60" s="337">
        <v>-14.4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7557986</v>
      </c>
      <c r="AN61" s="340">
        <v>76437</v>
      </c>
      <c r="AO61" s="341">
        <v>-0.4</v>
      </c>
      <c r="AP61" s="342">
        <v>70433</v>
      </c>
      <c r="AQ61" s="343">
        <v>1.3</v>
      </c>
      <c r="AR61" s="329">
        <v>-1.7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4425391</v>
      </c>
      <c r="AN62" s="333">
        <v>44751</v>
      </c>
      <c r="AO62" s="334">
        <v>-6.8</v>
      </c>
      <c r="AP62" s="335">
        <v>37930</v>
      </c>
      <c r="AQ62" s="336">
        <v>0.2</v>
      </c>
      <c r="AR62" s="337">
        <v>-7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iC80lzBAqQx/XC/1O5JxuyiPp+Uumqng4aiWxAUVzJ/sGm0Lzka/Fzwe04gOXA/kapwCLLiOoH3womQk/viww==" saltValue="Pi5bK3Flh8UmFjvj+AUT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F31" sqref="AF3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D4iV1QoVdWOyFnRy8Ct6fWn0u2Ezv+xGKNX8tSDoiuEyf09aqyXhV+nkyZwgHUgvAMmMMIuEUwBWxdgpepU7GQ==" saltValue="FXfQ46r/xxOC6KjNXMmR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6" zoomScale="85" zoomScaleNormal="85" zoomScaleSheetLayoutView="55" workbookViewId="0">
      <selection activeCell="AF31" sqref="AF31:AJ3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C7ZZyx0V0hjnMF9kdE4qIneF/rqwynmN7XlkMQlzdl02yk/icAaLEwXRw3dZW3UAEzxqlo4RytqukJYk5BxJsg==" saltValue="Do6uwfNEkqYoUxPYMErC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SheetLayoutView="100" workbookViewId="0">
      <selection activeCell="AF31" sqref="AF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1" t="s">
        <v>3</v>
      </c>
      <c r="D47" s="1171"/>
      <c r="E47" s="1172"/>
      <c r="F47" s="11">
        <v>26.47</v>
      </c>
      <c r="G47" s="12">
        <v>26.38</v>
      </c>
      <c r="H47" s="12">
        <v>27.07</v>
      </c>
      <c r="I47" s="12">
        <v>25.01</v>
      </c>
      <c r="J47" s="13">
        <v>24.81</v>
      </c>
    </row>
    <row r="48" spans="2:10" ht="57.75" customHeight="1" x14ac:dyDescent="0.15">
      <c r="B48" s="14"/>
      <c r="C48" s="1173" t="s">
        <v>4</v>
      </c>
      <c r="D48" s="1173"/>
      <c r="E48" s="1174"/>
      <c r="F48" s="15">
        <v>2.67</v>
      </c>
      <c r="G48" s="16">
        <v>3.44</v>
      </c>
      <c r="H48" s="16">
        <v>4.12</v>
      </c>
      <c r="I48" s="16">
        <v>3.62</v>
      </c>
      <c r="J48" s="17">
        <v>5.4</v>
      </c>
    </row>
    <row r="49" spans="2:10" ht="57.75" customHeight="1" thickBot="1" x14ac:dyDescent="0.2">
      <c r="B49" s="18"/>
      <c r="C49" s="1175" t="s">
        <v>5</v>
      </c>
      <c r="D49" s="1175"/>
      <c r="E49" s="1176"/>
      <c r="F49" s="19">
        <v>2.61</v>
      </c>
      <c r="G49" s="20">
        <v>4.4800000000000004</v>
      </c>
      <c r="H49" s="20">
        <v>4.5</v>
      </c>
      <c r="I49" s="20">
        <v>1.39</v>
      </c>
      <c r="J49" s="21">
        <v>4.46</v>
      </c>
    </row>
    <row r="50" spans="2:10" x14ac:dyDescent="0.15"/>
  </sheetData>
  <sheetProtection algorithmName="SHA-512" hashValue="NQCdd/BNDtWD2p9otiPxRpb2cYBkCv26mtUFZbKiO1oDC4k0vJECjrWHI2l96kuWVweNR1jWEIv4g/KZRFezUg==" saltValue="pMKED6hloKeluQynPp/K+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木下　幸一</cp:lastModifiedBy>
  <cp:lastPrinted>2023-10-16T07:21:06Z</cp:lastPrinted>
  <dcterms:created xsi:type="dcterms:W3CDTF">2023-02-20T05:16:48Z</dcterms:created>
  <dcterms:modified xsi:type="dcterms:W3CDTF">2024-03-29T09:54:24Z</dcterms:modified>
  <cp:category/>
</cp:coreProperties>
</file>